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tsvik\Dropbox\עסק צביקה DROPBOX\מוצרים\תכנון פיננסי-תוכנית מלאה\תיק דוח כלכלי\"/>
    </mc:Choice>
  </mc:AlternateContent>
  <xr:revisionPtr revIDLastSave="0" documentId="13_ncr:1_{7480974B-8C03-4D3F-B746-AC7697294412}" xr6:coauthVersionLast="47" xr6:coauthVersionMax="47" xr10:uidLastSave="{00000000-0000-0000-0000-000000000000}"/>
  <workbookProtection workbookAlgorithmName="SHA-512" workbookHashValue="zbN1pVVDxafx1U8TjDvtn7u3BzUTuLWpykDT80z/guUXbMEhK1w0u0NyR9cIWPtLKBjAFNAQUUw9kLYUk7clkg==" workbookSaltValue="bt0ixWHNh9lw//dcVZI7+w==" workbookSpinCount="100000" lockStructure="1"/>
  <bookViews>
    <workbookView xWindow="-110" yWindow="-110" windowWidth="19420" windowHeight="10300" xr2:uid="{00000000-000D-0000-FFFF-FFFF00000000}"/>
  </bookViews>
  <sheets>
    <sheet name="תזרים" sheetId="1" r:id="rId1"/>
    <sheet name="ביטוחים" sheetId="7" r:id="rId2"/>
    <sheet name="חינוך וילדים" sheetId="8" r:id="rId3"/>
    <sheet name="הוצאות אחר" sheetId="5" r:id="rId4"/>
  </sheets>
  <externalReferences>
    <externalReference r:id="rId5"/>
    <externalReference r:id="rId6"/>
  </externalReferences>
  <definedNames>
    <definedName name="_xlnm._FilterDatabase" localSheetId="3" hidden="1">'הוצאות אחר'!#REF!</definedName>
    <definedName name="_xlnm._FilterDatabase" localSheetId="0" hidden="1">תזרים!#REF!</definedName>
    <definedName name="_xlnm.Print_Area" localSheetId="3">'הוצאות אחר'!#REF!</definedName>
    <definedName name="_xlnm.Print_Area" localSheetId="0">תזרים!$A$1:$J$100</definedName>
    <definedName name="חודשי_תקציב">[1]הוצאות!$C$3</definedName>
    <definedName name="ילד_א">'חינוך וילדים'!#REF!</definedName>
    <definedName name="ילד_ב">'חינוך וילדים'!#REF!</definedName>
    <definedName name="ילד_ג">'חינוך וילדים'!#REF!</definedName>
    <definedName name="ילד_ד">'חינוך וילדים'!#REF!</definedName>
    <definedName name="ילד_ה">'חינוך וילדים'!#REF!</definedName>
    <definedName name="ילד_ו">'חינוך וילדים'!#REF!</definedName>
    <definedName name="ילד_ז">'חינוך וילדים'!#REF!</definedName>
    <definedName name="ילד_ח">'חינוך וילדים'!#REF!</definedName>
    <definedName name="תקציב_המשפחה">'[2]נתונים כללי'!$B$6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1" i="1" l="1"/>
  <c r="H4" i="7"/>
  <c r="D10" i="1"/>
  <c r="H54" i="1" l="1"/>
  <c r="H57" i="1" l="1"/>
  <c r="G28" i="7" l="1"/>
  <c r="F28" i="7"/>
  <c r="E28" i="7"/>
  <c r="C6" i="8" l="1"/>
  <c r="C7" i="8"/>
  <c r="G5" i="5"/>
  <c r="C9" i="8" l="1"/>
  <c r="E18" i="8"/>
  <c r="H5" i="7" l="1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28" i="7"/>
  <c r="H42" i="1" l="1"/>
  <c r="H40" i="1"/>
  <c r="H38" i="1"/>
  <c r="E131" i="8" l="1"/>
  <c r="E130" i="8"/>
  <c r="E129" i="8"/>
  <c r="E128" i="8"/>
  <c r="E127" i="8"/>
  <c r="E126" i="8"/>
  <c r="E125" i="8"/>
  <c r="E124" i="8"/>
  <c r="E119" i="8"/>
  <c r="E118" i="8"/>
  <c r="E117" i="8"/>
  <c r="E116" i="8"/>
  <c r="E115" i="8"/>
  <c r="E114" i="8"/>
  <c r="E113" i="8"/>
  <c r="E112" i="8"/>
  <c r="E107" i="8"/>
  <c r="E106" i="8"/>
  <c r="E105" i="8"/>
  <c r="E104" i="8"/>
  <c r="E103" i="8"/>
  <c r="E102" i="8"/>
  <c r="E101" i="8"/>
  <c r="E100" i="8"/>
  <c r="E95" i="8"/>
  <c r="E94" i="8"/>
  <c r="E93" i="8"/>
  <c r="E92" i="8"/>
  <c r="E91" i="8"/>
  <c r="E90" i="8"/>
  <c r="E89" i="8"/>
  <c r="E88" i="8"/>
  <c r="E83" i="8"/>
  <c r="E82" i="8"/>
  <c r="E81" i="8"/>
  <c r="E80" i="8"/>
  <c r="E79" i="8"/>
  <c r="E78" i="8"/>
  <c r="E77" i="8"/>
  <c r="E76" i="8"/>
  <c r="E71" i="8"/>
  <c r="E70" i="8"/>
  <c r="E69" i="8"/>
  <c r="E68" i="8"/>
  <c r="E67" i="8"/>
  <c r="E66" i="8"/>
  <c r="E65" i="8"/>
  <c r="E64" i="8"/>
  <c r="E59" i="8"/>
  <c r="E58" i="8"/>
  <c r="E57" i="8"/>
  <c r="E56" i="8"/>
  <c r="E55" i="8"/>
  <c r="E54" i="8"/>
  <c r="E53" i="8"/>
  <c r="E52" i="8"/>
  <c r="E47" i="8"/>
  <c r="E46" i="8"/>
  <c r="E45" i="8"/>
  <c r="E44" i="8"/>
  <c r="E43" i="8"/>
  <c r="E42" i="8"/>
  <c r="E41" i="8"/>
  <c r="E40" i="8"/>
  <c r="E35" i="8"/>
  <c r="E34" i="8"/>
  <c r="E33" i="8"/>
  <c r="E32" i="8"/>
  <c r="E31" i="8"/>
  <c r="E30" i="8"/>
  <c r="E29" i="8"/>
  <c r="E28" i="8"/>
  <c r="E23" i="8"/>
  <c r="E22" i="8"/>
  <c r="E21" i="8"/>
  <c r="E20" i="8"/>
  <c r="E19" i="8"/>
  <c r="E17" i="8"/>
  <c r="E16" i="8"/>
  <c r="F131" i="8" l="1"/>
  <c r="F130" i="8"/>
  <c r="F129" i="8"/>
  <c r="F128" i="8"/>
  <c r="F127" i="8"/>
  <c r="F126" i="8"/>
  <c r="F125" i="8"/>
  <c r="F124" i="8"/>
  <c r="F119" i="8"/>
  <c r="F118" i="8"/>
  <c r="F117" i="8"/>
  <c r="F116" i="8"/>
  <c r="F115" i="8"/>
  <c r="F114" i="8"/>
  <c r="F113" i="8"/>
  <c r="F112" i="8"/>
  <c r="F107" i="8"/>
  <c r="F106" i="8"/>
  <c r="F105" i="8"/>
  <c r="F104" i="8"/>
  <c r="F103" i="8"/>
  <c r="F102" i="8"/>
  <c r="F101" i="8"/>
  <c r="F100" i="8"/>
  <c r="F95" i="8"/>
  <c r="F94" i="8"/>
  <c r="F93" i="8"/>
  <c r="F92" i="8"/>
  <c r="F91" i="8"/>
  <c r="F90" i="8"/>
  <c r="F89" i="8"/>
  <c r="F88" i="8"/>
  <c r="F83" i="8"/>
  <c r="F82" i="8"/>
  <c r="F81" i="8"/>
  <c r="F80" i="8"/>
  <c r="F79" i="8"/>
  <c r="F78" i="8"/>
  <c r="F77" i="8"/>
  <c r="F76" i="8"/>
  <c r="F71" i="8"/>
  <c r="F70" i="8"/>
  <c r="F69" i="8"/>
  <c r="F68" i="8"/>
  <c r="F67" i="8"/>
  <c r="F66" i="8"/>
  <c r="F65" i="8"/>
  <c r="F64" i="8"/>
  <c r="F59" i="8"/>
  <c r="F58" i="8"/>
  <c r="F57" i="8"/>
  <c r="F56" i="8"/>
  <c r="F55" i="8"/>
  <c r="F54" i="8"/>
  <c r="F53" i="8"/>
  <c r="F52" i="8"/>
  <c r="F47" i="8"/>
  <c r="F46" i="8"/>
  <c r="F45" i="8"/>
  <c r="F44" i="8"/>
  <c r="F43" i="8"/>
  <c r="F42" i="8"/>
  <c r="F41" i="8"/>
  <c r="F40" i="8"/>
  <c r="F35" i="8"/>
  <c r="F34" i="8"/>
  <c r="F33" i="8"/>
  <c r="F32" i="8"/>
  <c r="F31" i="8"/>
  <c r="F30" i="8"/>
  <c r="F29" i="8"/>
  <c r="F28" i="8"/>
  <c r="F23" i="8"/>
  <c r="F22" i="8"/>
  <c r="F21" i="8"/>
  <c r="F20" i="8"/>
  <c r="F19" i="8"/>
  <c r="F18" i="8"/>
  <c r="F17" i="8"/>
  <c r="F16" i="8"/>
  <c r="D81" i="1" l="1"/>
  <c r="H65" i="1" l="1"/>
  <c r="G11" i="1" l="1"/>
  <c r="G10" i="1"/>
  <c r="G9" i="1"/>
  <c r="G8" i="1"/>
  <c r="G7" i="1"/>
  <c r="G6" i="1"/>
  <c r="G5" i="1"/>
  <c r="G4" i="1"/>
  <c r="G3" i="1"/>
  <c r="H21" i="1" l="1"/>
  <c r="H56" i="1"/>
  <c r="D123" i="8" l="1"/>
  <c r="C123" i="8"/>
  <c r="B123" i="8"/>
  <c r="D111" i="8"/>
  <c r="C111" i="8"/>
  <c r="B111" i="8"/>
  <c r="D99" i="8"/>
  <c r="C99" i="8"/>
  <c r="B99" i="8"/>
  <c r="D87" i="8"/>
  <c r="C87" i="8"/>
  <c r="B87" i="8"/>
  <c r="D75" i="8"/>
  <c r="C75" i="8"/>
  <c r="B75" i="8"/>
  <c r="D63" i="8"/>
  <c r="C63" i="8"/>
  <c r="B63" i="8"/>
  <c r="D51" i="8"/>
  <c r="C51" i="8"/>
  <c r="B51" i="8"/>
  <c r="D39" i="8"/>
  <c r="C39" i="8"/>
  <c r="B39" i="8"/>
  <c r="D27" i="8"/>
  <c r="C27" i="8"/>
  <c r="B27" i="8"/>
  <c r="D15" i="8"/>
  <c r="C15" i="8"/>
  <c r="B15" i="8"/>
  <c r="A124" i="8"/>
  <c r="A125" i="8"/>
  <c r="A126" i="8"/>
  <c r="A127" i="8"/>
  <c r="A128" i="8"/>
  <c r="A129" i="8"/>
  <c r="A130" i="8"/>
  <c r="A131" i="8"/>
  <c r="A112" i="8"/>
  <c r="A113" i="8"/>
  <c r="A114" i="8"/>
  <c r="A115" i="8"/>
  <c r="A116" i="8"/>
  <c r="A117" i="8"/>
  <c r="A118" i="8"/>
  <c r="A119" i="8"/>
  <c r="A100" i="8"/>
  <c r="A101" i="8"/>
  <c r="A102" i="8"/>
  <c r="A103" i="8"/>
  <c r="A104" i="8"/>
  <c r="A105" i="8"/>
  <c r="A106" i="8"/>
  <c r="A107" i="8"/>
  <c r="A88" i="8"/>
  <c r="A89" i="8"/>
  <c r="A90" i="8"/>
  <c r="A91" i="8"/>
  <c r="A92" i="8"/>
  <c r="A93" i="8"/>
  <c r="A94" i="8"/>
  <c r="A95" i="8"/>
  <c r="A76" i="8"/>
  <c r="A77" i="8"/>
  <c r="A78" i="8"/>
  <c r="A79" i="8"/>
  <c r="A80" i="8"/>
  <c r="A81" i="8"/>
  <c r="A82" i="8"/>
  <c r="A83" i="8"/>
  <c r="A64" i="8"/>
  <c r="A65" i="8"/>
  <c r="A66" i="8"/>
  <c r="A67" i="8"/>
  <c r="A68" i="8"/>
  <c r="A69" i="8"/>
  <c r="A70" i="8"/>
  <c r="A71" i="8"/>
  <c r="A52" i="8"/>
  <c r="A53" i="8"/>
  <c r="A54" i="8"/>
  <c r="A55" i="8"/>
  <c r="A56" i="8"/>
  <c r="A57" i="8"/>
  <c r="A58" i="8"/>
  <c r="A59" i="8"/>
  <c r="A40" i="8"/>
  <c r="A41" i="8"/>
  <c r="A42" i="8"/>
  <c r="A43" i="8"/>
  <c r="A44" i="8"/>
  <c r="A45" i="8"/>
  <c r="A46" i="8"/>
  <c r="A47" i="8"/>
  <c r="A28" i="8"/>
  <c r="A29" i="8"/>
  <c r="A30" i="8"/>
  <c r="A31" i="8"/>
  <c r="A32" i="8"/>
  <c r="A33" i="8"/>
  <c r="A34" i="8"/>
  <c r="A35" i="8"/>
  <c r="A16" i="8"/>
  <c r="A17" i="8"/>
  <c r="A18" i="8"/>
  <c r="A19" i="8"/>
  <c r="A20" i="8"/>
  <c r="A21" i="8"/>
  <c r="A22" i="8"/>
  <c r="A23" i="8"/>
  <c r="D132" i="8"/>
  <c r="C132" i="8"/>
  <c r="B132" i="8"/>
  <c r="E132" i="8"/>
  <c r="A123" i="8"/>
  <c r="D120" i="8"/>
  <c r="C120" i="8"/>
  <c r="B120" i="8"/>
  <c r="E120" i="8"/>
  <c r="A111" i="8"/>
  <c r="E108" i="8"/>
  <c r="A99" i="8"/>
  <c r="D96" i="8"/>
  <c r="C96" i="8"/>
  <c r="B96" i="8"/>
  <c r="E96" i="8"/>
  <c r="A87" i="8"/>
  <c r="D84" i="8"/>
  <c r="C84" i="8"/>
  <c r="B84" i="8"/>
  <c r="E84" i="8"/>
  <c r="A75" i="8"/>
  <c r="E72" i="8"/>
  <c r="A63" i="8"/>
  <c r="D60" i="8"/>
  <c r="C60" i="8"/>
  <c r="B60" i="8"/>
  <c r="E60" i="8"/>
  <c r="A51" i="8"/>
  <c r="E48" i="8"/>
  <c r="A39" i="8"/>
  <c r="E36" i="8"/>
  <c r="A27" i="8"/>
  <c r="A15" i="8"/>
  <c r="C12" i="8"/>
  <c r="C11" i="8"/>
  <c r="C10" i="8"/>
  <c r="C8" i="8"/>
  <c r="C5" i="8"/>
  <c r="F120" i="8" l="1"/>
  <c r="F132" i="8"/>
  <c r="F96" i="8"/>
  <c r="F84" i="8"/>
  <c r="F60" i="8"/>
  <c r="G49" i="1"/>
  <c r="G48" i="1"/>
  <c r="D24" i="8"/>
  <c r="D108" i="8"/>
  <c r="F49" i="1" s="1"/>
  <c r="D48" i="8"/>
  <c r="E24" i="8"/>
  <c r="G47" i="1" s="1"/>
  <c r="B48" i="8"/>
  <c r="F48" i="8" s="1"/>
  <c r="C72" i="8"/>
  <c r="E48" i="1" s="1"/>
  <c r="C24" i="8"/>
  <c r="B36" i="8"/>
  <c r="D72" i="8"/>
  <c r="F48" i="1" s="1"/>
  <c r="C36" i="8"/>
  <c r="D36" i="8"/>
  <c r="C48" i="8"/>
  <c r="C108" i="8"/>
  <c r="E49" i="1" s="1"/>
  <c r="F36" i="8" l="1"/>
  <c r="E47" i="1"/>
  <c r="F47" i="1"/>
  <c r="B108" i="8"/>
  <c r="B72" i="8"/>
  <c r="B24" i="8"/>
  <c r="D49" i="1" l="1"/>
  <c r="F108" i="8"/>
  <c r="D48" i="1"/>
  <c r="F72" i="8"/>
  <c r="D47" i="1"/>
  <c r="F24" i="8"/>
  <c r="H41" i="1"/>
  <c r="H39" i="1"/>
  <c r="G18" i="5" l="1"/>
  <c r="G17" i="5"/>
  <c r="G16" i="5"/>
  <c r="G15" i="5"/>
  <c r="G14" i="5"/>
  <c r="G13" i="5"/>
  <c r="G12" i="5"/>
  <c r="G11" i="5"/>
  <c r="G10" i="5"/>
  <c r="G9" i="5"/>
  <c r="G8" i="5"/>
  <c r="G7" i="5"/>
  <c r="G6" i="5"/>
  <c r="G4" i="5"/>
  <c r="G3" i="5"/>
  <c r="E81" i="1" l="1"/>
  <c r="F81" i="1"/>
  <c r="C2" i="5" l="1"/>
  <c r="D2" i="5"/>
  <c r="E2" i="5"/>
  <c r="E3" i="7"/>
  <c r="F3" i="7"/>
  <c r="G3" i="7"/>
  <c r="H74" i="1" l="1"/>
  <c r="H72" i="1"/>
  <c r="H73" i="1"/>
  <c r="H71" i="1"/>
  <c r="H70" i="1"/>
  <c r="H69" i="1"/>
  <c r="H68" i="1"/>
  <c r="H67" i="1"/>
  <c r="H66" i="1"/>
  <c r="H64" i="1"/>
  <c r="H63" i="1"/>
  <c r="H62" i="1"/>
  <c r="H61" i="1"/>
  <c r="H60" i="1"/>
  <c r="H52" i="1"/>
  <c r="H59" i="1"/>
  <c r="H58" i="1"/>
  <c r="H55" i="1"/>
  <c r="H53" i="1"/>
  <c r="H51" i="1"/>
  <c r="H50" i="1"/>
  <c r="H49" i="1"/>
  <c r="H48" i="1"/>
  <c r="H47" i="1"/>
  <c r="H46" i="1"/>
  <c r="H44" i="1"/>
  <c r="H43" i="1"/>
  <c r="H37" i="1"/>
  <c r="H45" i="1"/>
  <c r="H36" i="1"/>
  <c r="H35" i="1"/>
  <c r="B32" i="1" s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75" i="1"/>
  <c r="H20" i="1"/>
  <c r="H19" i="1"/>
  <c r="H18" i="1"/>
  <c r="H17" i="1"/>
  <c r="H16" i="1"/>
  <c r="H15" i="1"/>
  <c r="H14" i="1"/>
  <c r="H13" i="1"/>
  <c r="H12" i="1"/>
  <c r="D3" i="1"/>
  <c r="E3" i="1"/>
  <c r="F3" i="1"/>
  <c r="D4" i="1"/>
  <c r="E4" i="1"/>
  <c r="F4" i="1"/>
  <c r="D5" i="1"/>
  <c r="E5" i="1"/>
  <c r="F5" i="1"/>
  <c r="D6" i="1"/>
  <c r="E6" i="1"/>
  <c r="F6" i="1"/>
  <c r="D7" i="1"/>
  <c r="E7" i="1"/>
  <c r="F7" i="1"/>
  <c r="D8" i="1"/>
  <c r="E8" i="1"/>
  <c r="F8" i="1"/>
  <c r="D9" i="1"/>
  <c r="E9" i="1"/>
  <c r="F9" i="1"/>
  <c r="E10" i="1"/>
  <c r="F10" i="1"/>
  <c r="D11" i="1"/>
  <c r="E11" i="1"/>
  <c r="F11" i="1"/>
  <c r="B37" i="1" l="1"/>
  <c r="B13" i="1"/>
  <c r="B63" i="1"/>
  <c r="B70" i="1"/>
  <c r="B23" i="1"/>
  <c r="B51" i="1"/>
  <c r="B18" i="1"/>
  <c r="B66" i="1"/>
  <c r="B48" i="1"/>
  <c r="H8" i="1"/>
  <c r="H11" i="1"/>
  <c r="H9" i="1"/>
  <c r="H10" i="1"/>
  <c r="H6" i="1"/>
  <c r="H7" i="1"/>
  <c r="H5" i="1"/>
  <c r="H4" i="1"/>
  <c r="H3" i="1"/>
  <c r="B4" i="1" l="1"/>
  <c r="F19" i="5"/>
  <c r="G76" i="1" s="1"/>
  <c r="G77" i="1" s="1"/>
  <c r="E19" i="5" l="1"/>
  <c r="F76" i="1" s="1"/>
  <c r="D19" i="5"/>
  <c r="E76" i="1" s="1"/>
  <c r="C19" i="5"/>
  <c r="D76" i="1" s="1"/>
  <c r="H76" i="1" l="1"/>
  <c r="G19" i="5"/>
  <c r="G90" i="1" l="1"/>
  <c r="H90" i="1" s="1"/>
  <c r="G89" i="1"/>
  <c r="H89" i="1" s="1"/>
  <c r="G88" i="1"/>
  <c r="H88" i="1" s="1"/>
  <c r="G87" i="1"/>
  <c r="H87" i="1" s="1"/>
  <c r="G86" i="1"/>
  <c r="H86" i="1" s="1"/>
  <c r="G85" i="1"/>
  <c r="H85" i="1" s="1"/>
  <c r="G84" i="1"/>
  <c r="H84" i="1" s="1"/>
  <c r="G83" i="1"/>
  <c r="H83" i="1" s="1"/>
  <c r="G82" i="1"/>
  <c r="H82" i="1" s="1"/>
  <c r="H91" i="1" l="1"/>
  <c r="E77" i="1"/>
  <c r="F77" i="1"/>
  <c r="I91" i="1" l="1"/>
  <c r="D77" i="1"/>
  <c r="H77" i="1"/>
  <c r="H92" i="1" s="1"/>
  <c r="F91" i="1" l="1"/>
  <c r="E91" i="1"/>
  <c r="D91" i="1"/>
  <c r="E92" i="1"/>
  <c r="D92" i="1"/>
  <c r="E93" i="1" l="1"/>
  <c r="D93" i="1"/>
  <c r="F92" i="1"/>
  <c r="F93" i="1" s="1"/>
  <c r="G92" i="1" l="1"/>
  <c r="G93" i="1" l="1"/>
  <c r="I92" i="1" l="1"/>
  <c r="I93" i="1" s="1"/>
  <c r="H9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צביקה וינר</author>
  </authors>
  <commentList>
    <comment ref="C7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צביקה וינר:</t>
        </r>
        <r>
          <rPr>
            <sz val="9"/>
            <color indexed="81"/>
            <rFont val="Tahoma"/>
            <family val="2"/>
          </rPr>
          <t xml:space="preserve">
אם ישנם הוצאות שאין להם סיווג בטבלה ניתן להוסיף אותם בלשונית "אחר" סכום ההוצאות יופיע בטבלה כאן.</t>
        </r>
      </text>
    </comment>
  </commentList>
</comments>
</file>

<file path=xl/sharedStrings.xml><?xml version="1.0" encoding="utf-8"?>
<sst xmlns="http://schemas.openxmlformats.org/spreadsheetml/2006/main" count="218" uniqueCount="160">
  <si>
    <t>דמי כיס</t>
  </si>
  <si>
    <t>שוטפות</t>
  </si>
  <si>
    <t>סיגריות</t>
  </si>
  <si>
    <t>חשמל</t>
  </si>
  <si>
    <t>גז</t>
  </si>
  <si>
    <t>דיור ואחזקה</t>
  </si>
  <si>
    <t>ארנונה</t>
  </si>
  <si>
    <t>וועד בית/ועד אגודה</t>
  </si>
  <si>
    <t>עוזרת בית</t>
  </si>
  <si>
    <t>תחזוקה ושיפוצים בית</t>
  </si>
  <si>
    <t>גינון</t>
  </si>
  <si>
    <t>רכב ותחבורה</t>
  </si>
  <si>
    <t>דלק</t>
  </si>
  <si>
    <t>תחבורה ציבורית</t>
  </si>
  <si>
    <t>אחזקה ותיקונים</t>
  </si>
  <si>
    <t>חינוך וילדים</t>
  </si>
  <si>
    <t>תספורת, מניקור</t>
  </si>
  <si>
    <t>קוסמטיקה, איפור</t>
  </si>
  <si>
    <t>תקשורת ומחשבים</t>
  </si>
  <si>
    <t>סלולרי</t>
  </si>
  <si>
    <t>טלפון נייח</t>
  </si>
  <si>
    <t>שונות</t>
  </si>
  <si>
    <t>מזונות</t>
  </si>
  <si>
    <t>תרומות</t>
  </si>
  <si>
    <t>סה"כ הוצאות</t>
  </si>
  <si>
    <t>טבלת הוצאות</t>
  </si>
  <si>
    <t>ביגוד והנעלה</t>
  </si>
  <si>
    <t>אינטרנט</t>
  </si>
  <si>
    <t>מזומן ללא מעקב</t>
  </si>
  <si>
    <t>טבלת הכנסות</t>
  </si>
  <si>
    <t>השכלה תרבות ופנאי</t>
  </si>
  <si>
    <t>חימום סולר/נפט/גז</t>
  </si>
  <si>
    <t>שמירה</t>
  </si>
  <si>
    <t>חנייה, כביש 6</t>
  </si>
  <si>
    <t>דוחות משטרה/חנייה</t>
  </si>
  <si>
    <t>חוגים, קייטנות, תנועות נוער</t>
  </si>
  <si>
    <t>חופשות וחו"ל</t>
  </si>
  <si>
    <t>ימי הולדת</t>
  </si>
  <si>
    <t>תחביבים/חיית מחמד</t>
  </si>
  <si>
    <t>מנוי פיס</t>
  </si>
  <si>
    <t>יהדות וחגים</t>
  </si>
  <si>
    <t>הפרש</t>
  </si>
  <si>
    <t>הערות+פירוט מרכיבי הוצאה</t>
  </si>
  <si>
    <t>אחר</t>
  </si>
  <si>
    <t>ממוצע הוצאות 3 חודשים או שנתי חלקי 12</t>
  </si>
  <si>
    <t>ביטוח חיים - ריסק</t>
  </si>
  <si>
    <t>ביטוח חיים - משכנתא</t>
  </si>
  <si>
    <t>ביטוח בריאות פרטי</t>
  </si>
  <si>
    <t>הגנה כלכלית</t>
  </si>
  <si>
    <t>(לא כולל רכב)</t>
  </si>
  <si>
    <t>ניירות ערך</t>
  </si>
  <si>
    <t>ביגוד וטיפוח</t>
  </si>
  <si>
    <t>ייעוץ כלכלי</t>
  </si>
  <si>
    <t>מזון, ניקיון ומכולת</t>
  </si>
  <si>
    <t>הכנסה מנכס</t>
  </si>
  <si>
    <t>קצבת ילדים</t>
  </si>
  <si>
    <t>הכנסה נוספת</t>
  </si>
  <si>
    <t>ריביות ועמלות</t>
  </si>
  <si>
    <t>הקצאה לבלת"מ</t>
  </si>
  <si>
    <t>הוצאות שנתיות</t>
  </si>
  <si>
    <t>איש/אישה/משפחתי</t>
  </si>
  <si>
    <t>סוג ביטוח</t>
  </si>
  <si>
    <t>חברה מבטחת</t>
  </si>
  <si>
    <t>סכום מבוטח</t>
  </si>
  <si>
    <t>משולם ב...</t>
  </si>
  <si>
    <t>הוצאות אחרות</t>
  </si>
  <si>
    <t>החזר הלוואות מוסדרות</t>
  </si>
  <si>
    <t>שכ"ד</t>
  </si>
  <si>
    <t>משכנתא</t>
  </si>
  <si>
    <t>חיים</t>
  </si>
  <si>
    <t>איש</t>
  </si>
  <si>
    <t>אישה</t>
  </si>
  <si>
    <t>משפחתי</t>
  </si>
  <si>
    <t>חיים-משכנתא</t>
  </si>
  <si>
    <t>ביטוח דירה-משכנתא</t>
  </si>
  <si>
    <t>ביטוח דירה-תכולה</t>
  </si>
  <si>
    <t>ביטוח סיעוד פרטי</t>
  </si>
  <si>
    <t>ביטוחים אחרים</t>
  </si>
  <si>
    <t>דירה-משכנתא</t>
  </si>
  <si>
    <t>ילדים</t>
  </si>
  <si>
    <t>בריאות פרטי</t>
  </si>
  <si>
    <t>סעודי פרטי</t>
  </si>
  <si>
    <t>סה"כ</t>
  </si>
  <si>
    <t>דירה-תכולה</t>
  </si>
  <si>
    <t>החזר הלוואות לא מוסדרות</t>
  </si>
  <si>
    <t>חובות והלוואות</t>
  </si>
  <si>
    <t>לרשום גם סכום שנתי</t>
  </si>
  <si>
    <t>חסכון א'</t>
  </si>
  <si>
    <t>חסכון ב'</t>
  </si>
  <si>
    <t>חסכון לכל ילד</t>
  </si>
  <si>
    <t>תוספת 50 ₪</t>
  </si>
  <si>
    <t>חינוך</t>
  </si>
  <si>
    <t>שם</t>
  </si>
  <si>
    <t>גיל</t>
  </si>
  <si>
    <t>סה"כ לחודש</t>
  </si>
  <si>
    <t>ועד הורים</t>
  </si>
  <si>
    <t>הסעות/נסיעות
למוסדות חינוך</t>
  </si>
  <si>
    <t>ספרי לימוד</t>
  </si>
  <si>
    <t>חוגים</t>
  </si>
  <si>
    <t>קייטנות</t>
  </si>
  <si>
    <t>תנועות נוער</t>
  </si>
  <si>
    <t>שיעורים פרטיים</t>
  </si>
  <si>
    <t>תשלום למוסדות חינוך</t>
  </si>
  <si>
    <r>
      <t>אחזקת מחשבים ומדפסת-</t>
    </r>
    <r>
      <rPr>
        <sz val="10"/>
        <rFont val="Arial"/>
        <family val="2"/>
      </rPr>
      <t>תיקונים, אנטי וירוס, אחסון בענן, דיו ודפים</t>
    </r>
  </si>
  <si>
    <r>
      <t>בילויים-</t>
    </r>
    <r>
      <rPr>
        <sz val="10"/>
        <rFont val="Arial"/>
        <family val="2"/>
      </rPr>
      <t>מסעדות סרטים הצגות</t>
    </r>
  </si>
  <si>
    <r>
      <t>מנויים-</t>
    </r>
    <r>
      <rPr>
        <sz val="10"/>
        <rFont val="Arial"/>
        <family val="2"/>
      </rPr>
      <t>עיתונים, אינטרנט, ספריה, מטמון, בריכה</t>
    </r>
  </si>
  <si>
    <r>
      <t>בריאות-</t>
    </r>
    <r>
      <rPr>
        <sz val="10"/>
        <rFont val="Arial"/>
        <family val="2"/>
      </rPr>
      <t xml:space="preserve"> (ללא ביטוח משלים-שב"ן)</t>
    </r>
  </si>
  <si>
    <t>הוצאות\הקצאה בלת"מ</t>
  </si>
  <si>
    <r>
      <t xml:space="preserve">בעמודה זו מחושב ממוצע ההוצאות של 3 החודשים שנבחרו </t>
    </r>
    <r>
      <rPr>
        <b/>
        <sz val="12"/>
        <rFont val="Arial"/>
        <family val="2"/>
        <scheme val="minor"/>
      </rPr>
      <t>או</t>
    </r>
    <r>
      <rPr>
        <sz val="10"/>
        <rFont val="Arial"/>
        <family val="2"/>
        <scheme val="minor"/>
      </rPr>
      <t xml:space="preserve"> של ההוצאה השנתית חלקי 12</t>
    </r>
  </si>
  <si>
    <t>עלות שנתית</t>
  </si>
  <si>
    <t>רשמו כאן את עלות הביטוח השנתית, אם ידועה לכם</t>
  </si>
  <si>
    <t>ילד א'</t>
  </si>
  <si>
    <t>ילד ב'</t>
  </si>
  <si>
    <t>ילד ג'</t>
  </si>
  <si>
    <t>ילד ד'</t>
  </si>
  <si>
    <t>סה"כ הכנסה</t>
  </si>
  <si>
    <t>סה"כ הוצאה</t>
  </si>
  <si>
    <t xml:space="preserve">חודש </t>
  </si>
  <si>
    <t>מים</t>
  </si>
  <si>
    <t>ילדה א'</t>
  </si>
  <si>
    <t>ילדה ב'</t>
  </si>
  <si>
    <t>ילדה ג'</t>
  </si>
  <si>
    <t>ילדה ד'</t>
  </si>
  <si>
    <t>בן/בת</t>
  </si>
  <si>
    <t>*ממוצע 3 חודשים (מוסתר-עובר למחשבון תקציב)</t>
  </si>
  <si>
    <r>
      <t>סך הכל תשלום שנתי</t>
    </r>
    <r>
      <rPr>
        <b/>
        <sz val="10"/>
        <color theme="1"/>
        <rFont val="Arial"/>
        <family val="2"/>
        <scheme val="minor"/>
      </rPr>
      <t xml:space="preserve">
</t>
    </r>
    <r>
      <rPr>
        <sz val="10"/>
        <color theme="1"/>
        <rFont val="Arial"/>
        <family val="2"/>
        <scheme val="minor"/>
      </rPr>
      <t>עדכנו ידנית אם ידוע לכם הסכום או אם ההוצאה השנתית לא באה לידי ביטוי בשלושת החודשים</t>
    </r>
  </si>
  <si>
    <t>סעודי קופ"ח</t>
  </si>
  <si>
    <t>רישוי רכב א'</t>
  </si>
  <si>
    <t>רישוי רכב ב'</t>
  </si>
  <si>
    <t>ביטוח חובה רכב א'</t>
  </si>
  <si>
    <t>ביטוח חובה רכב ב'</t>
  </si>
  <si>
    <t>ביטוח מקיף רכב א'</t>
  </si>
  <si>
    <t>ביטוח מקיף רכב ב'</t>
  </si>
  <si>
    <t>בריאות קופ"ח</t>
  </si>
  <si>
    <t>ביטוח בריאות קופ"ח</t>
  </si>
  <si>
    <t>ביטוח סיעודי קופ"ח</t>
  </si>
  <si>
    <r>
      <t xml:space="preserve">תאריך לידה
</t>
    </r>
    <r>
      <rPr>
        <sz val="10"/>
        <color theme="1"/>
        <rFont val="Arial"/>
        <family val="2"/>
        <scheme val="minor"/>
      </rPr>
      <t>בפורמט 00/00/2000</t>
    </r>
  </si>
  <si>
    <t>משכורת איש</t>
  </si>
  <si>
    <t>משכורת נוספת איש</t>
  </si>
  <si>
    <t>משכורת אישה</t>
  </si>
  <si>
    <t>משכורת נוספת אישה</t>
  </si>
  <si>
    <t>עסק אישה</t>
  </si>
  <si>
    <t xml:space="preserve">עסק איש </t>
  </si>
  <si>
    <t>איש-לימודים, השתלמויות</t>
  </si>
  <si>
    <t>אישה-לימודים, השתלמויות</t>
  </si>
  <si>
    <t>איש-חוגים ומועדון ספורט</t>
  </si>
  <si>
    <t>אישה-חוגים ומועדון ספורט</t>
  </si>
  <si>
    <r>
      <t xml:space="preserve">הצטיידות: </t>
    </r>
    <r>
      <rPr>
        <sz val="10"/>
        <rFont val="Arial"/>
        <family val="2"/>
      </rPr>
      <t>מכשירי כתיבה, חשמל, כלי מטבח, ספרים, צעצועים</t>
    </r>
  </si>
  <si>
    <t>הורים-התפתחות זוגית</t>
  </si>
  <si>
    <t>ממוצע הכנסות שלושת החודשים הללו</t>
  </si>
  <si>
    <t>הערות מילוליות</t>
  </si>
  <si>
    <r>
      <rPr>
        <b/>
        <u/>
        <sz val="12"/>
        <rFont val="Arial"/>
        <family val="2"/>
      </rPr>
      <t>סכום</t>
    </r>
    <r>
      <rPr>
        <b/>
        <sz val="12"/>
        <rFont val="Arial"/>
        <family val="2"/>
      </rPr>
      <t xml:space="preserve"> בונוסים ותוספות </t>
    </r>
    <r>
      <rPr>
        <b/>
        <u/>
        <sz val="12"/>
        <rFont val="Arial"/>
        <family val="2"/>
      </rPr>
      <t>שנתיות</t>
    </r>
    <r>
      <rPr>
        <b/>
        <sz val="12"/>
        <rFont val="Arial"/>
        <family val="2"/>
      </rPr>
      <t xml:space="preserve"> קבועות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>כגון: משכורת 13, בונוסים שנתיים קבועים, דמי הבראה, ביגוד וכד'</t>
    </r>
  </si>
  <si>
    <r>
      <t xml:space="preserve">משכורת ממוצעת ללא תוספות שנתיות 
</t>
    </r>
    <r>
      <rPr>
        <sz val="10"/>
        <rFont val="Arial"/>
        <family val="2"/>
      </rPr>
      <t>(עדכן ידנית באם בשלושת חודשי התזרים ניתן מענק שנתי/חד פעמי)</t>
    </r>
  </si>
  <si>
    <r>
      <t>חיסכון-</t>
    </r>
    <r>
      <rPr>
        <b/>
        <sz val="10"/>
        <rFont val="Arial"/>
        <family val="2"/>
        <scheme val="minor"/>
      </rPr>
      <t>סכום הפקדה חודשי</t>
    </r>
  </si>
  <si>
    <t>פר"י</t>
  </si>
  <si>
    <t>טיפולים/שונות</t>
  </si>
  <si>
    <t>מוסדות חינוך, מטפלת, תשלומי הורים, ספרים</t>
  </si>
  <si>
    <t>שיעור פרטי, דמי כיס, טיפולים</t>
  </si>
  <si>
    <t>מתנות לאירועים</t>
  </si>
  <si>
    <t>כבלים/לווין/אחר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</si>
</sst>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_ ;[Red]\-0\ "/>
    <numFmt numFmtId="165" formatCode="#,##0_ ;[Red]\-#,##0\ "/>
  </numFmts>
  <fonts count="42" x14ac:knownFonts="1">
    <font>
      <sz val="11"/>
      <color theme="1"/>
      <name val="Arial"/>
      <family val="2"/>
      <charset val="177"/>
      <scheme val="minor"/>
    </font>
    <font>
      <sz val="12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  <charset val="177"/>
    </font>
    <font>
      <sz val="10"/>
      <name val="Arial"/>
      <family val="2"/>
    </font>
    <font>
      <b/>
      <sz val="14"/>
      <name val="Arial"/>
      <family val="2"/>
    </font>
    <font>
      <b/>
      <sz val="14"/>
      <name val="Arial"/>
      <family val="2"/>
    </font>
    <font>
      <sz val="12"/>
      <name val="Arial"/>
      <family val="2"/>
      <scheme val="minor"/>
    </font>
    <font>
      <b/>
      <sz val="14"/>
      <name val="Arial"/>
      <family val="2"/>
      <scheme val="minor"/>
    </font>
    <font>
      <b/>
      <sz val="12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theme="1"/>
      <name val="Arial"/>
      <family val="2"/>
      <charset val="177"/>
      <scheme val="minor"/>
    </font>
    <font>
      <b/>
      <u/>
      <sz val="12"/>
      <name val="Arial"/>
      <family val="2"/>
      <scheme val="minor"/>
    </font>
    <font>
      <sz val="11"/>
      <name val="Arial"/>
      <family val="2"/>
      <scheme val="minor"/>
    </font>
    <font>
      <b/>
      <sz val="12"/>
      <color theme="9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u/>
      <sz val="11"/>
      <name val="Arial"/>
      <family val="2"/>
      <scheme val="minor"/>
    </font>
    <font>
      <b/>
      <sz val="11"/>
      <name val="Arial"/>
      <family val="2"/>
      <scheme val="minor"/>
    </font>
    <font>
      <b/>
      <u/>
      <sz val="12"/>
      <name val="Arial"/>
      <family val="2"/>
    </font>
    <font>
      <b/>
      <sz val="18"/>
      <color theme="1"/>
      <name val="Arial"/>
      <family val="2"/>
      <scheme val="minor"/>
    </font>
    <font>
      <b/>
      <sz val="12"/>
      <color indexed="8"/>
      <name val="Arial"/>
      <family val="2"/>
    </font>
    <font>
      <sz val="8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2"/>
      <color rgb="FFFA7D00"/>
      <name val="Arial"/>
      <family val="2"/>
      <charset val="177"/>
      <scheme val="minor"/>
    </font>
    <font>
      <b/>
      <sz val="12"/>
      <color rgb="FFFA7D00"/>
      <name val="Arial"/>
      <family val="2"/>
      <scheme val="minor"/>
    </font>
    <font>
      <sz val="10"/>
      <name val="Arial"/>
      <family val="2"/>
      <scheme val="minor"/>
    </font>
    <font>
      <sz val="11"/>
      <color theme="0"/>
      <name val="Arial"/>
      <family val="2"/>
      <charset val="177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2"/>
      <color rgb="FF9C0006"/>
      <name val="Arial"/>
      <family val="2"/>
      <scheme val="minor"/>
    </font>
    <font>
      <b/>
      <sz val="12"/>
      <color rgb="FF006100"/>
      <name val="Arial"/>
      <family val="2"/>
      <scheme val="minor"/>
    </font>
    <font>
      <b/>
      <sz val="14"/>
      <color rgb="FF006100"/>
      <name val="Arial"/>
      <family val="2"/>
      <scheme val="minor"/>
    </font>
    <font>
      <b/>
      <sz val="14"/>
      <color rgb="FF9C0006"/>
      <name val="Arial"/>
      <family val="2"/>
      <scheme val="minor"/>
    </font>
    <font>
      <sz val="12"/>
      <color theme="1"/>
      <name val="Arial"/>
      <family val="2"/>
      <charset val="177"/>
      <scheme val="minor"/>
    </font>
    <font>
      <b/>
      <sz val="10"/>
      <name val="Arial"/>
      <family val="2"/>
    </font>
    <font>
      <b/>
      <sz val="10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2F2F2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25" fillId="6" borderId="0" applyNumberFormat="0" applyBorder="0" applyAlignment="0" applyProtection="0"/>
    <xf numFmtId="0" fontId="26" fillId="7" borderId="0" applyNumberFormat="0" applyBorder="0" applyAlignment="0" applyProtection="0"/>
    <xf numFmtId="0" fontId="27" fillId="8" borderId="37" applyNumberFormat="0" applyAlignment="0" applyProtection="0"/>
    <xf numFmtId="0" fontId="28" fillId="0" borderId="38" applyNumberFormat="0" applyFill="0" applyAlignment="0" applyProtection="0"/>
  </cellStyleXfs>
  <cellXfs count="214">
    <xf numFmtId="0" fontId="0" fillId="0" borderId="0" xfId="0"/>
    <xf numFmtId="164" fontId="7" fillId="0" borderId="0" xfId="0" applyNumberFormat="1" applyFont="1" applyAlignment="1" applyProtection="1">
      <alignment horizontal="right" vertical="center" readingOrder="1"/>
      <protection locked="0"/>
    </xf>
    <xf numFmtId="164" fontId="7" fillId="0" borderId="0" xfId="0" applyNumberFormat="1" applyFont="1" applyAlignment="1" applyProtection="1">
      <alignment horizontal="center" vertical="center" readingOrder="1"/>
      <protection locked="0"/>
    </xf>
    <xf numFmtId="164" fontId="7" fillId="0" borderId="0" xfId="0" applyNumberFormat="1" applyFont="1" applyAlignment="1" applyProtection="1">
      <alignment horizontal="right" vertical="center" wrapText="1" readingOrder="1"/>
      <protection locked="0"/>
    </xf>
    <xf numFmtId="164" fontId="7" fillId="0" borderId="0" xfId="0" applyNumberFormat="1" applyFont="1" applyAlignment="1">
      <alignment horizontal="right" vertical="center" readingOrder="1"/>
    </xf>
    <xf numFmtId="165" fontId="29" fillId="8" borderId="14" xfId="5" applyNumberFormat="1" applyFont="1" applyBorder="1" applyAlignment="1" applyProtection="1">
      <alignment horizontal="center" vertical="center" readingOrder="1"/>
    </xf>
    <xf numFmtId="165" fontId="29" fillId="8" borderId="16" xfId="5" applyNumberFormat="1" applyFont="1" applyBorder="1" applyAlignment="1" applyProtection="1">
      <alignment horizontal="center" vertical="center" readingOrder="1"/>
    </xf>
    <xf numFmtId="165" fontId="29" fillId="8" borderId="18" xfId="5" applyNumberFormat="1" applyFont="1" applyBorder="1" applyAlignment="1" applyProtection="1">
      <alignment horizontal="center" vertical="center" readingOrder="1"/>
    </xf>
    <xf numFmtId="165" fontId="7" fillId="0" borderId="14" xfId="0" applyNumberFormat="1" applyFont="1" applyBorder="1" applyAlignment="1" applyProtection="1">
      <alignment horizontal="center" vertical="center" readingOrder="1"/>
      <protection locked="0"/>
    </xf>
    <xf numFmtId="165" fontId="1" fillId="0" borderId="14" xfId="0" applyNumberFormat="1" applyFont="1" applyBorder="1" applyAlignment="1" applyProtection="1">
      <alignment horizontal="center" vertical="center" wrapText="1" readingOrder="1"/>
      <protection locked="0"/>
    </xf>
    <xf numFmtId="165" fontId="7" fillId="0" borderId="16" xfId="0" applyNumberFormat="1" applyFont="1" applyBorder="1" applyAlignment="1" applyProtection="1">
      <alignment horizontal="center" vertical="center" readingOrder="1"/>
      <protection locked="0"/>
    </xf>
    <xf numFmtId="165" fontId="1" fillId="0" borderId="16" xfId="0" applyNumberFormat="1" applyFont="1" applyBorder="1" applyAlignment="1" applyProtection="1">
      <alignment horizontal="center" vertical="center" wrapText="1" readingOrder="1"/>
      <protection locked="0"/>
    </xf>
    <xf numFmtId="165" fontId="7" fillId="0" borderId="41" xfId="0" applyNumberFormat="1" applyFont="1" applyBorder="1" applyAlignment="1" applyProtection="1">
      <alignment horizontal="center" vertical="center" readingOrder="1"/>
      <protection locked="0"/>
    </xf>
    <xf numFmtId="165" fontId="1" fillId="0" borderId="41" xfId="0" applyNumberFormat="1" applyFont="1" applyBorder="1" applyAlignment="1" applyProtection="1">
      <alignment horizontal="center" vertical="center" wrapText="1" readingOrder="1"/>
      <protection locked="0"/>
    </xf>
    <xf numFmtId="165" fontId="29" fillId="8" borderId="41" xfId="5" applyNumberFormat="1" applyFont="1" applyBorder="1" applyAlignment="1" applyProtection="1">
      <alignment horizontal="center" vertical="center" readingOrder="1"/>
    </xf>
    <xf numFmtId="165" fontId="7" fillId="0" borderId="43" xfId="0" applyNumberFormat="1" applyFont="1" applyBorder="1" applyAlignment="1" applyProtection="1">
      <alignment horizontal="center" vertical="center" readingOrder="1"/>
      <protection locked="0"/>
    </xf>
    <xf numFmtId="165" fontId="1" fillId="0" borderId="43" xfId="0" applyNumberFormat="1" applyFont="1" applyBorder="1" applyAlignment="1" applyProtection="1">
      <alignment horizontal="center" vertical="center" wrapText="1" readingOrder="1"/>
      <protection locked="0"/>
    </xf>
    <xf numFmtId="165" fontId="29" fillId="8" borderId="43" xfId="5" applyNumberFormat="1" applyFont="1" applyBorder="1" applyAlignment="1" applyProtection="1">
      <alignment horizontal="center" vertical="center" readingOrder="1"/>
    </xf>
    <xf numFmtId="165" fontId="7" fillId="0" borderId="18" xfId="0" applyNumberFormat="1" applyFont="1" applyBorder="1" applyAlignment="1" applyProtection="1">
      <alignment horizontal="center" vertical="center" readingOrder="1"/>
      <protection locked="0"/>
    </xf>
    <xf numFmtId="165" fontId="1" fillId="0" borderId="18" xfId="0" applyNumberFormat="1" applyFont="1" applyBorder="1" applyAlignment="1" applyProtection="1">
      <alignment horizontal="center" vertical="center" wrapText="1" readingOrder="1"/>
      <protection locked="0"/>
    </xf>
    <xf numFmtId="165" fontId="1" fillId="0" borderId="14" xfId="0" applyNumberFormat="1" applyFont="1" applyBorder="1" applyAlignment="1" applyProtection="1">
      <alignment horizontal="center" vertical="center" readingOrder="1"/>
      <protection locked="0"/>
    </xf>
    <xf numFmtId="165" fontId="1" fillId="0" borderId="16" xfId="0" applyNumberFormat="1" applyFont="1" applyBorder="1" applyAlignment="1" applyProtection="1">
      <alignment horizontal="center" vertical="center" readingOrder="1"/>
      <protection locked="0"/>
    </xf>
    <xf numFmtId="164" fontId="7" fillId="0" borderId="0" xfId="0" applyNumberFormat="1" applyFont="1" applyAlignment="1">
      <alignment horizontal="right" vertical="center" wrapText="1" readingOrder="1"/>
    </xf>
    <xf numFmtId="164" fontId="1" fillId="0" borderId="0" xfId="0" applyNumberFormat="1" applyFont="1" applyAlignment="1">
      <alignment horizontal="center" vertical="center" readingOrder="1"/>
    </xf>
    <xf numFmtId="164" fontId="7" fillId="0" borderId="0" xfId="0" applyNumberFormat="1" applyFont="1" applyAlignment="1">
      <alignment horizontal="center" vertical="center" readingOrder="1"/>
    </xf>
    <xf numFmtId="0" fontId="12" fillId="0" borderId="0" xfId="0" applyFont="1" applyAlignment="1" applyProtection="1">
      <alignment horizontal="right" vertical="center" readingOrder="1"/>
      <protection locked="0"/>
    </xf>
    <xf numFmtId="0" fontId="12" fillId="0" borderId="0" xfId="0" applyFont="1" applyAlignment="1">
      <alignment horizontal="right" vertical="center" readingOrder="1"/>
    </xf>
    <xf numFmtId="0" fontId="16" fillId="2" borderId="14" xfId="0" applyFont="1" applyFill="1" applyBorder="1" applyAlignment="1">
      <alignment horizontal="center" vertical="center" readingOrder="1"/>
    </xf>
    <xf numFmtId="164" fontId="9" fillId="2" borderId="14" xfId="0" applyNumberFormat="1" applyFont="1" applyFill="1" applyBorder="1" applyAlignment="1">
      <alignment horizontal="center" vertical="center" readingOrder="1"/>
    </xf>
    <xf numFmtId="0" fontId="16" fillId="2" borderId="15" xfId="0" applyFont="1" applyFill="1" applyBorder="1" applyAlignment="1">
      <alignment horizontal="center" vertical="center" readingOrder="1"/>
    </xf>
    <xf numFmtId="3" fontId="17" fillId="0" borderId="16" xfId="0" applyNumberFormat="1" applyFont="1" applyBorder="1" applyAlignment="1" applyProtection="1">
      <alignment horizontal="center" vertical="center" readingOrder="1"/>
      <protection locked="0"/>
    </xf>
    <xf numFmtId="49" fontId="17" fillId="0" borderId="17" xfId="0" applyNumberFormat="1" applyFont="1" applyBorder="1" applyAlignment="1" applyProtection="1">
      <alignment horizontal="right" vertical="center" readingOrder="1"/>
      <protection locked="0"/>
    </xf>
    <xf numFmtId="0" fontId="0" fillId="0" borderId="16" xfId="0" applyBorder="1" applyAlignment="1" applyProtection="1">
      <alignment readingOrder="1"/>
      <protection locked="0"/>
    </xf>
    <xf numFmtId="0" fontId="12" fillId="0" borderId="17" xfId="0" applyFont="1" applyBorder="1" applyAlignment="1" applyProtection="1">
      <alignment horizontal="right" vertical="center" readingOrder="1"/>
      <protection locked="0"/>
    </xf>
    <xf numFmtId="3" fontId="17" fillId="0" borderId="18" xfId="0" applyNumberFormat="1" applyFont="1" applyBorder="1" applyAlignment="1" applyProtection="1">
      <alignment horizontal="center" vertical="center" readingOrder="1"/>
      <protection locked="0"/>
    </xf>
    <xf numFmtId="0" fontId="12" fillId="0" borderId="19" xfId="0" applyFont="1" applyBorder="1" applyAlignment="1" applyProtection="1">
      <alignment horizontal="right" vertical="center" readingOrder="1"/>
      <protection locked="0"/>
    </xf>
    <xf numFmtId="0" fontId="0" fillId="0" borderId="0" xfId="0" applyAlignment="1" applyProtection="1">
      <alignment readingOrder="1"/>
      <protection locked="0"/>
    </xf>
    <xf numFmtId="0" fontId="0" fillId="0" borderId="0" xfId="0" applyAlignment="1" applyProtection="1">
      <alignment horizontal="right" vertical="center" readingOrder="1"/>
      <protection locked="0" hidden="1"/>
    </xf>
    <xf numFmtId="165" fontId="16" fillId="4" borderId="0" xfId="0" applyNumberFormat="1" applyFont="1" applyFill="1" applyAlignment="1" applyProtection="1">
      <alignment horizontal="center" vertical="center" readingOrder="1"/>
      <protection locked="0"/>
    </xf>
    <xf numFmtId="165" fontId="16" fillId="4" borderId="0" xfId="0" applyNumberFormat="1" applyFont="1" applyFill="1" applyAlignment="1" applyProtection="1">
      <alignment horizontal="center" readingOrder="1"/>
      <protection locked="0"/>
    </xf>
    <xf numFmtId="165" fontId="16" fillId="4" borderId="0" xfId="0" applyNumberFormat="1" applyFont="1" applyFill="1" applyAlignment="1" applyProtection="1">
      <alignment horizontal="right" vertical="center" readingOrder="1"/>
      <protection locked="0" hidden="1"/>
    </xf>
    <xf numFmtId="0" fontId="0" fillId="0" borderId="0" xfId="0" applyAlignment="1">
      <alignment readingOrder="1"/>
    </xf>
    <xf numFmtId="165" fontId="17" fillId="4" borderId="35" xfId="0" applyNumberFormat="1" applyFont="1" applyFill="1" applyBorder="1" applyAlignment="1" applyProtection="1">
      <alignment horizontal="center" vertical="center" readingOrder="1"/>
      <protection locked="0"/>
    </xf>
    <xf numFmtId="165" fontId="22" fillId="0" borderId="35" xfId="1" applyNumberFormat="1" applyFont="1" applyFill="1" applyBorder="1" applyAlignment="1" applyProtection="1">
      <alignment horizontal="center" vertical="center" readingOrder="1"/>
      <protection locked="0"/>
    </xf>
    <xf numFmtId="165" fontId="17" fillId="0" borderId="35" xfId="0" applyNumberFormat="1" applyFont="1" applyBorder="1" applyAlignment="1" applyProtection="1">
      <alignment horizontal="center" vertical="center" readingOrder="1"/>
      <protection locked="0"/>
    </xf>
    <xf numFmtId="165" fontId="17" fillId="0" borderId="35" xfId="0" applyNumberFormat="1" applyFont="1" applyBorder="1" applyAlignment="1" applyProtection="1">
      <alignment horizontal="right" vertical="center" readingOrder="1"/>
      <protection locked="0" hidden="1"/>
    </xf>
    <xf numFmtId="165" fontId="16" fillId="4" borderId="15" xfId="0" applyNumberFormat="1" applyFont="1" applyFill="1" applyBorder="1" applyAlignment="1" applyProtection="1">
      <alignment horizontal="center" vertical="center" readingOrder="1"/>
      <protection locked="0"/>
    </xf>
    <xf numFmtId="165" fontId="22" fillId="0" borderId="0" xfId="1" applyNumberFormat="1" applyFont="1" applyFill="1" applyBorder="1" applyAlignment="1" applyProtection="1">
      <alignment horizontal="center" vertical="center" readingOrder="1"/>
      <protection locked="0"/>
    </xf>
    <xf numFmtId="165" fontId="17" fillId="0" borderId="0" xfId="0" applyNumberFormat="1" applyFont="1" applyAlignment="1" applyProtection="1">
      <alignment horizontal="center" vertical="center" readingOrder="1"/>
      <protection locked="0"/>
    </xf>
    <xf numFmtId="165" fontId="17" fillId="0" borderId="0" xfId="0" applyNumberFormat="1" applyFont="1" applyAlignment="1" applyProtection="1">
      <alignment horizontal="right" vertical="center" readingOrder="1"/>
      <protection locked="0" hidden="1"/>
    </xf>
    <xf numFmtId="14" fontId="17" fillId="0" borderId="16" xfId="0" applyNumberFormat="1" applyFont="1" applyBorder="1" applyAlignment="1" applyProtection="1">
      <alignment horizontal="center" vertical="center" readingOrder="1"/>
      <protection locked="0"/>
    </xf>
    <xf numFmtId="14" fontId="17" fillId="4" borderId="16" xfId="0" applyNumberFormat="1" applyFont="1" applyFill="1" applyBorder="1" applyAlignment="1" applyProtection="1">
      <alignment horizontal="center" vertical="center" readingOrder="1"/>
      <protection locked="0"/>
    </xf>
    <xf numFmtId="165" fontId="17" fillId="0" borderId="0" xfId="0" applyNumberFormat="1" applyFont="1" applyAlignment="1" applyProtection="1">
      <alignment horizontal="right" vertical="center" readingOrder="1"/>
      <protection locked="0"/>
    </xf>
    <xf numFmtId="165" fontId="16" fillId="0" borderId="16" xfId="0" applyNumberFormat="1" applyFont="1" applyBorder="1" applyAlignment="1">
      <alignment horizontal="right" vertical="center" readingOrder="1"/>
    </xf>
    <xf numFmtId="165" fontId="16" fillId="0" borderId="16" xfId="0" applyNumberFormat="1" applyFont="1" applyBorder="1" applyAlignment="1">
      <alignment horizontal="center" vertical="center" wrapText="1" readingOrder="1"/>
    </xf>
    <xf numFmtId="0" fontId="32" fillId="0" borderId="0" xfId="0" applyFont="1" applyAlignment="1" applyProtection="1">
      <alignment horizontal="right" vertical="center" readingOrder="1"/>
      <protection hidden="1"/>
    </xf>
    <xf numFmtId="165" fontId="17" fillId="0" borderId="16" xfId="0" applyNumberFormat="1" applyFont="1" applyBorder="1" applyAlignment="1" applyProtection="1">
      <alignment horizontal="center" vertical="center" readingOrder="1"/>
      <protection locked="0"/>
    </xf>
    <xf numFmtId="165" fontId="32" fillId="0" borderId="0" xfId="0" applyNumberFormat="1" applyFont="1" applyAlignment="1" applyProtection="1">
      <alignment horizontal="right" vertical="center" readingOrder="1"/>
      <protection hidden="1"/>
    </xf>
    <xf numFmtId="0" fontId="0" fillId="0" borderId="0" xfId="0" applyAlignment="1" applyProtection="1">
      <alignment horizontal="right" vertical="center" readingOrder="1"/>
      <protection hidden="1"/>
    </xf>
    <xf numFmtId="164" fontId="31" fillId="0" borderId="0" xfId="0" applyNumberFormat="1" applyFont="1" applyAlignment="1">
      <alignment horizontal="center" vertical="center" wrapText="1" readingOrder="1"/>
    </xf>
    <xf numFmtId="164" fontId="13" fillId="0" borderId="13" xfId="0" applyNumberFormat="1" applyFont="1" applyBorder="1" applyAlignment="1">
      <alignment horizontal="center" vertical="center" readingOrder="1"/>
    </xf>
    <xf numFmtId="164" fontId="13" fillId="0" borderId="22" xfId="0" applyNumberFormat="1" applyFont="1" applyBorder="1" applyAlignment="1">
      <alignment horizontal="center" vertical="center" readingOrder="1"/>
    </xf>
    <xf numFmtId="164" fontId="18" fillId="0" borderId="13" xfId="0" applyNumberFormat="1" applyFont="1" applyBorder="1" applyAlignment="1">
      <alignment horizontal="center" vertical="center" wrapText="1" readingOrder="1"/>
    </xf>
    <xf numFmtId="164" fontId="9" fillId="0" borderId="20" xfId="0" applyNumberFormat="1" applyFont="1" applyBorder="1" applyAlignment="1">
      <alignment horizontal="center" vertical="center" readingOrder="1"/>
    </xf>
    <xf numFmtId="165" fontId="7" fillId="0" borderId="29" xfId="0" applyNumberFormat="1" applyFont="1" applyBorder="1" applyAlignment="1" applyProtection="1">
      <alignment horizontal="center" vertical="center" wrapText="1" readingOrder="1"/>
      <protection locked="0"/>
    </xf>
    <xf numFmtId="165" fontId="7" fillId="2" borderId="29" xfId="0" applyNumberFormat="1" applyFont="1" applyFill="1" applyBorder="1" applyAlignment="1">
      <alignment horizontal="center" vertical="center" wrapText="1" readingOrder="1"/>
    </xf>
    <xf numFmtId="49" fontId="1" fillId="0" borderId="30" xfId="0" applyNumberFormat="1" applyFont="1" applyBorder="1" applyAlignment="1" applyProtection="1">
      <alignment horizontal="right" vertical="center" wrapText="1" readingOrder="1"/>
      <protection locked="0"/>
    </xf>
    <xf numFmtId="165" fontId="7" fillId="0" borderId="16" xfId="0" applyNumberFormat="1" applyFont="1" applyBorder="1" applyAlignment="1" applyProtection="1">
      <alignment horizontal="center" vertical="center" wrapText="1" readingOrder="1"/>
      <protection locked="0"/>
    </xf>
    <xf numFmtId="49" fontId="1" fillId="0" borderId="17" xfId="0" applyNumberFormat="1" applyFont="1" applyBorder="1" applyAlignment="1" applyProtection="1">
      <alignment horizontal="right" vertical="center" wrapText="1" readingOrder="1"/>
      <protection locked="0"/>
    </xf>
    <xf numFmtId="49" fontId="7" fillId="0" borderId="17" xfId="0" applyNumberFormat="1" applyFont="1" applyBorder="1" applyAlignment="1" applyProtection="1">
      <alignment horizontal="right" vertical="center" wrapText="1" readingOrder="1"/>
      <protection locked="0"/>
    </xf>
    <xf numFmtId="165" fontId="7" fillId="0" borderId="18" xfId="0" applyNumberFormat="1" applyFont="1" applyBorder="1" applyAlignment="1" applyProtection="1">
      <alignment horizontal="center" vertical="center" wrapText="1" readingOrder="1"/>
      <protection locked="0"/>
    </xf>
    <xf numFmtId="165" fontId="7" fillId="2" borderId="46" xfId="0" applyNumberFormat="1" applyFont="1" applyFill="1" applyBorder="1" applyAlignment="1">
      <alignment horizontal="center" vertical="center" wrapText="1" readingOrder="1"/>
    </xf>
    <xf numFmtId="49" fontId="1" fillId="0" borderId="19" xfId="0" applyNumberFormat="1" applyFont="1" applyBorder="1" applyAlignment="1" applyProtection="1">
      <alignment horizontal="right" vertical="center" wrapText="1" readingOrder="1"/>
      <protection locked="0"/>
    </xf>
    <xf numFmtId="165" fontId="6" fillId="2" borderId="27" xfId="0" applyNumberFormat="1" applyFont="1" applyFill="1" applyBorder="1" applyAlignment="1">
      <alignment horizontal="center" vertical="center" readingOrder="1"/>
    </xf>
    <xf numFmtId="164" fontId="7" fillId="0" borderId="0" xfId="0" applyNumberFormat="1" applyFont="1" applyAlignment="1" applyProtection="1">
      <alignment horizontal="right" vertical="center" readingOrder="2"/>
      <protection locked="0"/>
    </xf>
    <xf numFmtId="164" fontId="7" fillId="0" borderId="0" xfId="0" applyNumberFormat="1" applyFont="1" applyAlignment="1">
      <alignment horizontal="right" vertical="center" readingOrder="2"/>
    </xf>
    <xf numFmtId="164" fontId="20" fillId="0" borderId="31" xfId="0" applyNumberFormat="1" applyFont="1" applyBorder="1" applyAlignment="1" applyProtection="1">
      <alignment horizontal="center" vertical="center" readingOrder="2"/>
      <protection locked="0"/>
    </xf>
    <xf numFmtId="164" fontId="2" fillId="2" borderId="40" xfId="0" applyNumberFormat="1" applyFont="1" applyFill="1" applyBorder="1" applyAlignment="1">
      <alignment horizontal="center" vertical="center" wrapText="1" readingOrder="2"/>
    </xf>
    <xf numFmtId="164" fontId="13" fillId="0" borderId="8" xfId="0" applyNumberFormat="1" applyFont="1" applyBorder="1" applyAlignment="1" applyProtection="1">
      <alignment horizontal="center" vertical="center" readingOrder="2"/>
      <protection locked="0"/>
    </xf>
    <xf numFmtId="164" fontId="13" fillId="0" borderId="31" xfId="0" applyNumberFormat="1" applyFont="1" applyBorder="1" applyAlignment="1" applyProtection="1">
      <alignment horizontal="center" vertical="center" readingOrder="2"/>
      <protection locked="0"/>
    </xf>
    <xf numFmtId="164" fontId="9" fillId="0" borderId="9" xfId="0" applyNumberFormat="1" applyFont="1" applyBorder="1" applyAlignment="1">
      <alignment horizontal="center" vertical="center" wrapText="1" readingOrder="2"/>
    </xf>
    <xf numFmtId="164" fontId="19" fillId="0" borderId="31" xfId="0" applyNumberFormat="1" applyFont="1" applyBorder="1" applyAlignment="1">
      <alignment horizontal="center" vertical="center" wrapText="1" readingOrder="2"/>
    </xf>
    <xf numFmtId="164" fontId="31" fillId="0" borderId="0" xfId="0" applyNumberFormat="1" applyFont="1" applyAlignment="1">
      <alignment horizontal="center" wrapText="1" readingOrder="2"/>
    </xf>
    <xf numFmtId="164" fontId="7" fillId="0" borderId="0" xfId="0" applyNumberFormat="1" applyFont="1" applyAlignment="1" applyProtection="1">
      <alignment horizontal="center" vertical="center" readingOrder="2"/>
      <protection locked="0"/>
    </xf>
    <xf numFmtId="165" fontId="30" fillId="2" borderId="14" xfId="6" applyNumberFormat="1" applyFont="1" applyFill="1" applyBorder="1" applyAlignment="1" applyProtection="1">
      <alignment horizontal="center" vertical="center" readingOrder="1"/>
    </xf>
    <xf numFmtId="165" fontId="30" fillId="2" borderId="16" xfId="6" applyNumberFormat="1" applyFont="1" applyFill="1" applyBorder="1" applyAlignment="1" applyProtection="1">
      <alignment horizontal="center" vertical="center" readingOrder="1"/>
    </xf>
    <xf numFmtId="165" fontId="30" fillId="2" borderId="18" xfId="6" applyNumberFormat="1" applyFont="1" applyFill="1" applyBorder="1" applyAlignment="1" applyProtection="1">
      <alignment horizontal="center" vertical="center" readingOrder="1"/>
    </xf>
    <xf numFmtId="0" fontId="12" fillId="0" borderId="0" xfId="0" applyFont="1" applyAlignment="1" applyProtection="1">
      <alignment horizontal="right" vertical="center" readingOrder="2"/>
      <protection locked="0"/>
    </xf>
    <xf numFmtId="0" fontId="16" fillId="2" borderId="14" xfId="0" applyFont="1" applyFill="1" applyBorder="1" applyAlignment="1">
      <alignment horizontal="center" vertical="center" readingOrder="2"/>
    </xf>
    <xf numFmtId="49" fontId="16" fillId="2" borderId="16" xfId="0" applyNumberFormat="1" applyFont="1" applyFill="1" applyBorder="1" applyAlignment="1">
      <alignment horizontal="right" vertical="center" readingOrder="2"/>
    </xf>
    <xf numFmtId="49" fontId="16" fillId="0" borderId="16" xfId="0" applyNumberFormat="1" applyFont="1" applyBorder="1" applyAlignment="1" applyProtection="1">
      <alignment horizontal="right" vertical="center" readingOrder="2"/>
      <protection locked="0"/>
    </xf>
    <xf numFmtId="49" fontId="16" fillId="0" borderId="18" xfId="0" applyNumberFormat="1" applyFont="1" applyBorder="1" applyAlignment="1" applyProtection="1">
      <alignment horizontal="right" vertical="center" readingOrder="2"/>
      <protection locked="0"/>
    </xf>
    <xf numFmtId="0" fontId="12" fillId="0" borderId="0" xfId="0" applyFont="1" applyAlignment="1">
      <alignment horizontal="right" vertical="center" readingOrder="2"/>
    </xf>
    <xf numFmtId="0" fontId="16" fillId="2" borderId="1" xfId="0" applyFont="1" applyFill="1" applyBorder="1" applyAlignment="1">
      <alignment horizontal="center" vertical="center" readingOrder="2"/>
    </xf>
    <xf numFmtId="49" fontId="16" fillId="2" borderId="3" xfId="0" applyNumberFormat="1" applyFont="1" applyFill="1" applyBorder="1" applyAlignment="1">
      <alignment horizontal="right" vertical="center" readingOrder="2"/>
    </xf>
    <xf numFmtId="49" fontId="16" fillId="0" borderId="3" xfId="0" applyNumberFormat="1" applyFont="1" applyBorder="1" applyAlignment="1" applyProtection="1">
      <alignment horizontal="right" vertical="center" readingOrder="2"/>
      <protection locked="0"/>
    </xf>
    <xf numFmtId="49" fontId="16" fillId="0" borderId="2" xfId="0" applyNumberFormat="1" applyFont="1" applyBorder="1" applyAlignment="1" applyProtection="1">
      <alignment horizontal="right" vertical="center" readingOrder="2"/>
      <protection locked="0"/>
    </xf>
    <xf numFmtId="49" fontId="17" fillId="0" borderId="16" xfId="0" applyNumberFormat="1" applyFont="1" applyBorder="1" applyAlignment="1" applyProtection="1">
      <alignment horizontal="right" vertical="center" readingOrder="2"/>
      <protection locked="0"/>
    </xf>
    <xf numFmtId="0" fontId="0" fillId="0" borderId="16" xfId="0" applyBorder="1" applyAlignment="1" applyProtection="1">
      <alignment readingOrder="2"/>
      <protection locked="0"/>
    </xf>
    <xf numFmtId="49" fontId="17" fillId="0" borderId="18" xfId="0" applyNumberFormat="1" applyFont="1" applyBorder="1" applyAlignment="1" applyProtection="1">
      <alignment horizontal="right" vertical="center" readingOrder="2"/>
      <protection locked="0"/>
    </xf>
    <xf numFmtId="3" fontId="0" fillId="0" borderId="16" xfId="0" applyNumberFormat="1" applyBorder="1" applyAlignment="1" applyProtection="1">
      <alignment horizontal="center" vertical="center" readingOrder="1"/>
      <protection locked="0"/>
    </xf>
    <xf numFmtId="3" fontId="0" fillId="0" borderId="18" xfId="0" applyNumberFormat="1" applyBorder="1" applyAlignment="1" applyProtection="1">
      <alignment horizontal="center" vertical="center" readingOrder="1"/>
      <protection locked="0"/>
    </xf>
    <xf numFmtId="0" fontId="0" fillId="0" borderId="0" xfId="0" applyAlignment="1" applyProtection="1">
      <alignment readingOrder="2"/>
      <protection locked="0"/>
    </xf>
    <xf numFmtId="165" fontId="21" fillId="3" borderId="33" xfId="0" applyNumberFormat="1" applyFont="1" applyFill="1" applyBorder="1" applyAlignment="1" applyProtection="1">
      <alignment horizontal="right" vertical="center" readingOrder="2"/>
      <protection locked="0"/>
    </xf>
    <xf numFmtId="165" fontId="16" fillId="2" borderId="34" xfId="0" applyNumberFormat="1" applyFont="1" applyFill="1" applyBorder="1" applyAlignment="1" applyProtection="1">
      <alignment horizontal="right" vertical="center" readingOrder="2"/>
      <protection locked="0"/>
    </xf>
    <xf numFmtId="165" fontId="16" fillId="4" borderId="1" xfId="0" applyNumberFormat="1" applyFont="1" applyFill="1" applyBorder="1" applyAlignment="1" applyProtection="1">
      <alignment horizontal="right" vertical="center" readingOrder="2"/>
      <protection locked="0"/>
    </xf>
    <xf numFmtId="165" fontId="16" fillId="4" borderId="3" xfId="0" applyNumberFormat="1" applyFont="1" applyFill="1" applyBorder="1" applyAlignment="1" applyProtection="1">
      <alignment horizontal="right" vertical="center" readingOrder="2"/>
      <protection locked="0"/>
    </xf>
    <xf numFmtId="165" fontId="16" fillId="4" borderId="33" xfId="0" applyNumberFormat="1" applyFont="1" applyFill="1" applyBorder="1" applyAlignment="1" applyProtection="1">
      <alignment horizontal="right" vertical="center" readingOrder="2"/>
      <protection locked="0"/>
    </xf>
    <xf numFmtId="165" fontId="24" fillId="5" borderId="3" xfId="0" applyNumberFormat="1" applyFont="1" applyFill="1" applyBorder="1" applyAlignment="1" applyProtection="1">
      <alignment horizontal="right" vertical="center" wrapText="1" readingOrder="2"/>
      <protection locked="0"/>
    </xf>
    <xf numFmtId="165" fontId="16" fillId="0" borderId="36" xfId="0" applyNumberFormat="1" applyFont="1" applyBorder="1" applyAlignment="1">
      <alignment horizontal="right" vertical="center" readingOrder="2"/>
    </xf>
    <xf numFmtId="165" fontId="16" fillId="4" borderId="3" xfId="0" applyNumberFormat="1" applyFont="1" applyFill="1" applyBorder="1" applyAlignment="1">
      <alignment horizontal="right" vertical="center" readingOrder="2"/>
    </xf>
    <xf numFmtId="165" fontId="17" fillId="0" borderId="33" xfId="0" applyNumberFormat="1" applyFont="1" applyBorder="1" applyAlignment="1" applyProtection="1">
      <alignment horizontal="right" vertical="center" readingOrder="2"/>
      <protection locked="0"/>
    </xf>
    <xf numFmtId="165" fontId="16" fillId="4" borderId="0" xfId="0" applyNumberFormat="1" applyFont="1" applyFill="1" applyAlignment="1" applyProtection="1">
      <alignment horizontal="right" vertical="center" readingOrder="2"/>
      <protection locked="0"/>
    </xf>
    <xf numFmtId="0" fontId="0" fillId="0" borderId="0" xfId="0" applyAlignment="1">
      <alignment readingOrder="2"/>
    </xf>
    <xf numFmtId="165" fontId="16" fillId="0" borderId="16" xfId="0" applyNumberFormat="1" applyFont="1" applyBorder="1" applyAlignment="1">
      <alignment horizontal="center" vertical="center" readingOrder="1"/>
    </xf>
    <xf numFmtId="165" fontId="16" fillId="2" borderId="16" xfId="0" applyNumberFormat="1" applyFont="1" applyFill="1" applyBorder="1" applyAlignment="1">
      <alignment horizontal="center" vertical="center" readingOrder="1"/>
    </xf>
    <xf numFmtId="49" fontId="7" fillId="0" borderId="4" xfId="0" applyNumberFormat="1" applyFont="1" applyBorder="1" applyAlignment="1" applyProtection="1">
      <alignment horizontal="right" vertical="center" wrapText="1" readingOrder="2"/>
      <protection locked="0"/>
    </xf>
    <xf numFmtId="49" fontId="14" fillId="0" borderId="3" xfId="0" applyNumberFormat="1" applyFont="1" applyBorder="1" applyAlignment="1" applyProtection="1">
      <alignment horizontal="right" vertical="center" wrapText="1" readingOrder="2"/>
      <protection locked="0"/>
    </xf>
    <xf numFmtId="49" fontId="7" fillId="0" borderId="3" xfId="0" applyNumberFormat="1" applyFont="1" applyBorder="1" applyAlignment="1" applyProtection="1">
      <alignment horizontal="right" vertical="center" wrapText="1" readingOrder="2"/>
      <protection locked="0"/>
    </xf>
    <xf numFmtId="49" fontId="15" fillId="0" borderId="3" xfId="0" applyNumberFormat="1" applyFont="1" applyBorder="1" applyAlignment="1" applyProtection="1">
      <alignment horizontal="right" vertical="center" wrapText="1" readingOrder="2"/>
      <protection locked="0"/>
    </xf>
    <xf numFmtId="49" fontId="9" fillId="0" borderId="2" xfId="0" applyNumberFormat="1" applyFont="1" applyBorder="1" applyAlignment="1" applyProtection="1">
      <alignment horizontal="right" vertical="center" wrapText="1" readingOrder="2"/>
      <protection locked="0"/>
    </xf>
    <xf numFmtId="49" fontId="9" fillId="0" borderId="0" xfId="0" applyNumberFormat="1" applyFont="1" applyAlignment="1" applyProtection="1">
      <alignment horizontal="right" vertical="center" readingOrder="2"/>
      <protection locked="0"/>
    </xf>
    <xf numFmtId="49" fontId="9" fillId="0" borderId="13" xfId="0" applyNumberFormat="1" applyFont="1" applyBorder="1" applyAlignment="1">
      <alignment horizontal="center" vertical="center" readingOrder="2"/>
    </xf>
    <xf numFmtId="49" fontId="9" fillId="0" borderId="5" xfId="0" applyNumberFormat="1" applyFont="1" applyBorder="1" applyAlignment="1">
      <alignment horizontal="right" vertical="center" readingOrder="2"/>
    </xf>
    <xf numFmtId="49" fontId="9" fillId="0" borderId="0" xfId="0" applyNumberFormat="1" applyFont="1" applyAlignment="1">
      <alignment horizontal="right" vertical="center" readingOrder="2"/>
    </xf>
    <xf numFmtId="164" fontId="9" fillId="0" borderId="0" xfId="0" applyNumberFormat="1" applyFont="1" applyAlignment="1" applyProtection="1">
      <alignment horizontal="right" vertical="center"/>
      <protection locked="0"/>
    </xf>
    <xf numFmtId="164" fontId="9" fillId="0" borderId="0" xfId="0" applyNumberFormat="1" applyFont="1" applyAlignment="1">
      <alignment horizontal="right" vertical="center"/>
    </xf>
    <xf numFmtId="164" fontId="8" fillId="0" borderId="8" xfId="0" applyNumberFormat="1" applyFont="1" applyBorder="1" applyAlignment="1">
      <alignment horizontal="center" vertical="center"/>
    </xf>
    <xf numFmtId="164" fontId="9" fillId="0" borderId="8" xfId="0" applyNumberFormat="1" applyFont="1" applyBorder="1" applyAlignment="1">
      <alignment horizontal="right" vertical="center"/>
    </xf>
    <xf numFmtId="164" fontId="9" fillId="0" borderId="11" xfId="0" applyNumberFormat="1" applyFont="1" applyBorder="1" applyAlignment="1">
      <alignment horizontal="right" vertical="center"/>
    </xf>
    <xf numFmtId="164" fontId="14" fillId="0" borderId="11" xfId="0" applyNumberFormat="1" applyFont="1" applyBorder="1" applyAlignment="1">
      <alignment horizontal="right" vertical="center"/>
    </xf>
    <xf numFmtId="164" fontId="9" fillId="0" borderId="5" xfId="0" applyNumberFormat="1" applyFont="1" applyBorder="1" applyAlignment="1">
      <alignment horizontal="right" vertical="center"/>
    </xf>
    <xf numFmtId="164" fontId="7" fillId="0" borderId="11" xfId="0" applyNumberFormat="1" applyFont="1" applyBorder="1" applyAlignment="1">
      <alignment horizontal="right" vertical="center"/>
    </xf>
    <xf numFmtId="164" fontId="9" fillId="0" borderId="13" xfId="0" applyNumberFormat="1" applyFont="1" applyBorder="1" applyAlignment="1">
      <alignment horizontal="right" vertical="center"/>
    </xf>
    <xf numFmtId="164" fontId="2" fillId="0" borderId="11" xfId="0" applyNumberFormat="1" applyFont="1" applyBorder="1" applyAlignment="1">
      <alignment horizontal="right" vertical="center"/>
    </xf>
    <xf numFmtId="164" fontId="7" fillId="0" borderId="5" xfId="0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164" fontId="7" fillId="0" borderId="0" xfId="0" applyNumberFormat="1" applyFont="1" applyAlignment="1" applyProtection="1">
      <alignment horizontal="right" vertical="center"/>
      <protection locked="0"/>
    </xf>
    <xf numFmtId="165" fontId="30" fillId="8" borderId="14" xfId="6" applyNumberFormat="1" applyFont="1" applyFill="1" applyBorder="1" applyAlignment="1" applyProtection="1">
      <alignment horizontal="center" vertical="center" readingOrder="1"/>
    </xf>
    <xf numFmtId="165" fontId="30" fillId="8" borderId="16" xfId="6" applyNumberFormat="1" applyFont="1" applyFill="1" applyBorder="1" applyAlignment="1" applyProtection="1">
      <alignment horizontal="center" vertical="center" readingOrder="1"/>
    </xf>
    <xf numFmtId="165" fontId="30" fillId="8" borderId="18" xfId="6" applyNumberFormat="1" applyFont="1" applyFill="1" applyBorder="1" applyAlignment="1" applyProtection="1">
      <alignment horizontal="center" vertical="center" readingOrder="1"/>
    </xf>
    <xf numFmtId="165" fontId="30" fillId="2" borderId="43" xfId="6" applyNumberFormat="1" applyFont="1" applyFill="1" applyBorder="1" applyAlignment="1" applyProtection="1">
      <alignment horizontal="center" vertical="center" readingOrder="1"/>
    </xf>
    <xf numFmtId="165" fontId="35" fillId="7" borderId="20" xfId="4" applyNumberFormat="1" applyFont="1" applyBorder="1" applyAlignment="1" applyProtection="1">
      <alignment horizontal="center" vertical="center" readingOrder="1"/>
    </xf>
    <xf numFmtId="165" fontId="35" fillId="7" borderId="45" xfId="4" applyNumberFormat="1" applyFont="1" applyBorder="1" applyAlignment="1" applyProtection="1">
      <alignment horizontal="center" vertical="center" readingOrder="1"/>
    </xf>
    <xf numFmtId="165" fontId="1" fillId="0" borderId="6" xfId="0" applyNumberFormat="1" applyFont="1" applyBorder="1" applyAlignment="1" applyProtection="1">
      <alignment horizontal="center" vertical="center" readingOrder="1"/>
      <protection locked="0"/>
    </xf>
    <xf numFmtId="165" fontId="1" fillId="0" borderId="23" xfId="0" applyNumberFormat="1" applyFont="1" applyBorder="1" applyAlignment="1" applyProtection="1">
      <alignment horizontal="center" vertical="center" readingOrder="1"/>
      <protection locked="0"/>
    </xf>
    <xf numFmtId="165" fontId="36" fillId="6" borderId="28" xfId="3" applyNumberFormat="1" applyFont="1" applyBorder="1" applyAlignment="1" applyProtection="1">
      <alignment horizontal="center" vertical="center" readingOrder="1"/>
    </xf>
    <xf numFmtId="165" fontId="35" fillId="7" borderId="22" xfId="4" applyNumberFormat="1" applyFont="1" applyBorder="1" applyAlignment="1" applyProtection="1">
      <alignment horizontal="center" vertical="center" readingOrder="1"/>
    </xf>
    <xf numFmtId="165" fontId="16" fillId="4" borderId="14" xfId="0" applyNumberFormat="1" applyFont="1" applyFill="1" applyBorder="1" applyAlignment="1" applyProtection="1">
      <alignment horizontal="center" vertical="center" wrapText="1" readingOrder="1"/>
      <protection locked="0"/>
    </xf>
    <xf numFmtId="165" fontId="23" fillId="2" borderId="17" xfId="0" applyNumberFormat="1" applyFont="1" applyFill="1" applyBorder="1" applyAlignment="1" applyProtection="1">
      <alignment horizontal="center" vertical="center" readingOrder="2"/>
      <protection hidden="1"/>
    </xf>
    <xf numFmtId="164" fontId="19" fillId="0" borderId="11" xfId="0" applyNumberFormat="1" applyFont="1" applyBorder="1" applyAlignment="1">
      <alignment horizontal="right" vertical="center"/>
    </xf>
    <xf numFmtId="0" fontId="24" fillId="0" borderId="0" xfId="0" applyFont="1" applyAlignment="1">
      <alignment horizontal="center" vertical="center" readingOrder="2"/>
    </xf>
    <xf numFmtId="3" fontId="24" fillId="0" borderId="0" xfId="0" applyNumberFormat="1" applyFont="1" applyAlignment="1">
      <alignment horizontal="center" vertical="center" readingOrder="1"/>
    </xf>
    <xf numFmtId="165" fontId="23" fillId="0" borderId="0" xfId="0" applyNumberFormat="1" applyFont="1" applyAlignment="1" applyProtection="1">
      <alignment horizontal="right" vertical="center" wrapText="1" readingOrder="2"/>
      <protection locked="0" hidden="1"/>
    </xf>
    <xf numFmtId="164" fontId="7" fillId="0" borderId="0" xfId="0" applyNumberFormat="1" applyFont="1" applyAlignment="1">
      <alignment horizontal="right" vertical="center"/>
    </xf>
    <xf numFmtId="164" fontId="7" fillId="0" borderId="42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right" vertical="center"/>
    </xf>
    <xf numFmtId="164" fontId="1" fillId="0" borderId="16" xfId="0" applyNumberFormat="1" applyFont="1" applyBorder="1" applyAlignment="1">
      <alignment horizontal="right" vertical="center"/>
    </xf>
    <xf numFmtId="164" fontId="7" fillId="0" borderId="16" xfId="0" applyNumberFormat="1" applyFont="1" applyBorder="1" applyAlignment="1">
      <alignment horizontal="right" vertical="center"/>
    </xf>
    <xf numFmtId="164" fontId="7" fillId="0" borderId="18" xfId="0" applyNumberFormat="1" applyFont="1" applyBorder="1" applyAlignment="1">
      <alignment horizontal="right" vertical="center"/>
    </xf>
    <xf numFmtId="164" fontId="1" fillId="0" borderId="10" xfId="0" applyNumberFormat="1" applyFont="1" applyBorder="1" applyAlignment="1">
      <alignment horizontal="right" vertical="center"/>
    </xf>
    <xf numFmtId="164" fontId="1" fillId="0" borderId="12" xfId="0" applyNumberFormat="1" applyFont="1" applyBorder="1" applyAlignment="1">
      <alignment horizontal="right" vertical="center"/>
    </xf>
    <xf numFmtId="164" fontId="1" fillId="0" borderId="41" xfId="0" applyNumberFormat="1" applyFont="1" applyBorder="1" applyAlignment="1">
      <alignment horizontal="right" vertical="center"/>
    </xf>
    <xf numFmtId="164" fontId="7" fillId="0" borderId="43" xfId="0" applyNumberFormat="1" applyFont="1" applyBorder="1" applyAlignment="1">
      <alignment horizontal="right" vertical="center"/>
    </xf>
    <xf numFmtId="164" fontId="1" fillId="0" borderId="18" xfId="0" applyNumberFormat="1" applyFont="1" applyBorder="1" applyAlignment="1">
      <alignment horizontal="right" vertical="center"/>
    </xf>
    <xf numFmtId="164" fontId="1" fillId="0" borderId="14" xfId="0" applyNumberFormat="1" applyFont="1" applyBorder="1" applyAlignment="1">
      <alignment horizontal="right" vertical="center" wrapText="1"/>
    </xf>
    <xf numFmtId="164" fontId="1" fillId="0" borderId="16" xfId="0" applyNumberFormat="1" applyFont="1" applyBorder="1" applyAlignment="1">
      <alignment horizontal="right" vertical="center" wrapText="1"/>
    </xf>
    <xf numFmtId="164" fontId="1" fillId="0" borderId="18" xfId="0" applyNumberFormat="1" applyFont="1" applyBorder="1" applyAlignment="1">
      <alignment horizontal="right" vertical="center" wrapText="1"/>
    </xf>
    <xf numFmtId="164" fontId="1" fillId="0" borderId="43" xfId="0" applyNumberFormat="1" applyFont="1" applyBorder="1" applyAlignment="1">
      <alignment horizontal="right" vertical="center"/>
    </xf>
    <xf numFmtId="164" fontId="7" fillId="0" borderId="26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164" fontId="1" fillId="0" borderId="23" xfId="0" applyNumberFormat="1" applyFont="1" applyBorder="1" applyAlignment="1">
      <alignment horizontal="right" vertical="center"/>
    </xf>
    <xf numFmtId="164" fontId="1" fillId="0" borderId="32" xfId="0" applyNumberFormat="1" applyFont="1" applyBorder="1" applyAlignment="1">
      <alignment horizontal="right" vertical="center"/>
    </xf>
    <xf numFmtId="164" fontId="36" fillId="6" borderId="39" xfId="3" applyNumberFormat="1" applyFont="1" applyBorder="1" applyAlignment="1" applyProtection="1">
      <alignment horizontal="right" vertical="center" wrapText="1"/>
    </xf>
    <xf numFmtId="164" fontId="35" fillId="7" borderId="22" xfId="4" applyNumberFormat="1" applyFont="1" applyBorder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49" fontId="1" fillId="0" borderId="15" xfId="0" applyNumberFormat="1" applyFont="1" applyBorder="1" applyAlignment="1" applyProtection="1">
      <alignment horizontal="center" vertical="center" wrapText="1" readingOrder="2"/>
      <protection locked="0"/>
    </xf>
    <xf numFmtId="49" fontId="1" fillId="0" borderId="17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19" xfId="0" applyNumberFormat="1" applyFont="1" applyBorder="1" applyAlignment="1" applyProtection="1">
      <alignment horizontal="center" vertical="center" wrapText="1" readingOrder="2"/>
      <protection locked="0"/>
    </xf>
    <xf numFmtId="49" fontId="1" fillId="0" borderId="21" xfId="0" applyNumberFormat="1" applyFont="1" applyBorder="1" applyAlignment="1" applyProtection="1">
      <alignment horizontal="center" vertical="center" wrapText="1" readingOrder="2"/>
      <protection locked="0"/>
    </xf>
    <xf numFmtId="49" fontId="1" fillId="0" borderId="44" xfId="0" applyNumberFormat="1" applyFont="1" applyBorder="1" applyAlignment="1" applyProtection="1">
      <alignment horizontal="center" vertical="center" wrapText="1" readingOrder="2"/>
      <protection locked="0"/>
    </xf>
    <xf numFmtId="49" fontId="1" fillId="0" borderId="19" xfId="0" applyNumberFormat="1" applyFont="1" applyBorder="1" applyAlignment="1" applyProtection="1">
      <alignment horizontal="center" vertical="center" wrapText="1" readingOrder="2"/>
      <protection locked="0"/>
    </xf>
    <xf numFmtId="49" fontId="1" fillId="0" borderId="44" xfId="0" applyNumberFormat="1" applyFont="1" applyBorder="1" applyAlignment="1" applyProtection="1">
      <alignment horizontal="right" vertical="center" wrapText="1" readingOrder="2"/>
      <protection locked="0"/>
    </xf>
    <xf numFmtId="49" fontId="9" fillId="0" borderId="9" xfId="0" applyNumberFormat="1" applyFont="1" applyBorder="1" applyAlignment="1">
      <alignment horizontal="center" vertical="center" wrapText="1" readingOrder="2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164" fontId="2" fillId="2" borderId="3" xfId="0" applyNumberFormat="1" applyFont="1" applyFill="1" applyBorder="1" applyAlignment="1">
      <alignment horizontal="center" vertical="center" wrapText="1" readingOrder="1"/>
    </xf>
    <xf numFmtId="165" fontId="36" fillId="6" borderId="2" xfId="3" applyNumberFormat="1" applyFont="1" applyBorder="1" applyAlignment="1" applyProtection="1">
      <alignment horizontal="center" vertical="center" readingOrder="1"/>
    </xf>
    <xf numFmtId="165" fontId="35" fillId="7" borderId="13" xfId="4" applyNumberFormat="1" applyFont="1" applyBorder="1" applyAlignment="1" applyProtection="1">
      <alignment horizontal="center" vertical="center" readingOrder="1"/>
    </xf>
    <xf numFmtId="164" fontId="29" fillId="8" borderId="20" xfId="5" applyNumberFormat="1" applyFont="1" applyBorder="1" applyAlignment="1" applyProtection="1">
      <alignment horizontal="right" vertical="center"/>
    </xf>
    <xf numFmtId="164" fontId="2" fillId="2" borderId="13" xfId="0" applyNumberFormat="1" applyFont="1" applyFill="1" applyBorder="1" applyAlignment="1">
      <alignment horizontal="center" vertical="center" wrapText="1" readingOrder="2"/>
    </xf>
    <xf numFmtId="164" fontId="2" fillId="2" borderId="44" xfId="0" applyNumberFormat="1" applyFont="1" applyFill="1" applyBorder="1" applyAlignment="1">
      <alignment horizontal="center" vertical="center" wrapText="1" readingOrder="2"/>
    </xf>
    <xf numFmtId="49" fontId="1" fillId="0" borderId="24" xfId="0" applyNumberFormat="1" applyFont="1" applyBorder="1" applyAlignment="1" applyProtection="1">
      <alignment horizontal="center" vertical="center" readingOrder="2"/>
      <protection locked="0"/>
    </xf>
    <xf numFmtId="49" fontId="1" fillId="0" borderId="25" xfId="0" applyNumberFormat="1" applyFont="1" applyBorder="1" applyAlignment="1" applyProtection="1">
      <alignment horizontal="center" vertical="center" readingOrder="2"/>
      <protection locked="0"/>
    </xf>
    <xf numFmtId="49" fontId="2" fillId="0" borderId="25" xfId="0" applyNumberFormat="1" applyFont="1" applyBorder="1" applyAlignment="1" applyProtection="1">
      <alignment horizontal="center" vertical="center" wrapText="1" readingOrder="2"/>
      <protection locked="0"/>
    </xf>
    <xf numFmtId="49" fontId="7" fillId="4" borderId="47" xfId="3" applyNumberFormat="1" applyFont="1" applyFill="1" applyBorder="1" applyAlignment="1" applyProtection="1">
      <alignment horizontal="center" vertical="center" readingOrder="2"/>
    </xf>
    <xf numFmtId="49" fontId="7" fillId="4" borderId="48" xfId="4" applyNumberFormat="1" applyFont="1" applyFill="1" applyBorder="1" applyAlignment="1" applyProtection="1">
      <alignment horizontal="center" vertical="center" readingOrder="2"/>
    </xf>
    <xf numFmtId="49" fontId="7" fillId="4" borderId="48" xfId="5" applyNumberFormat="1" applyFont="1" applyFill="1" applyBorder="1" applyAlignment="1" applyProtection="1">
      <alignment horizontal="center" vertical="center" readingOrder="2"/>
    </xf>
    <xf numFmtId="165" fontId="1" fillId="0" borderId="15" xfId="0" applyNumberFormat="1" applyFont="1" applyBorder="1" applyAlignment="1" applyProtection="1">
      <alignment horizontal="center" vertical="center"/>
      <protection locked="0"/>
    </xf>
    <xf numFmtId="165" fontId="1" fillId="0" borderId="17" xfId="0" applyNumberFormat="1" applyFont="1" applyBorder="1" applyAlignment="1" applyProtection="1">
      <alignment horizontal="center" vertical="center"/>
      <protection locked="0"/>
    </xf>
    <xf numFmtId="165" fontId="37" fillId="6" borderId="19" xfId="3" applyNumberFormat="1" applyFont="1" applyBorder="1" applyAlignment="1" applyProtection="1">
      <alignment horizontal="center" vertical="center"/>
    </xf>
    <xf numFmtId="165" fontId="38" fillId="7" borderId="44" xfId="4" applyNumberFormat="1" applyFont="1" applyBorder="1" applyAlignment="1" applyProtection="1">
      <alignment horizontal="center" vertical="center"/>
    </xf>
    <xf numFmtId="0" fontId="39" fillId="0" borderId="0" xfId="0" applyFont="1" applyAlignment="1">
      <alignment horizontal="center" vertical="center" wrapText="1" readingOrder="1"/>
    </xf>
    <xf numFmtId="165" fontId="8" fillId="8" borderId="44" xfId="5" applyNumberFormat="1" applyFont="1" applyBorder="1" applyAlignment="1" applyProtection="1">
      <alignment horizontal="center" vertical="center"/>
    </xf>
    <xf numFmtId="164" fontId="2" fillId="2" borderId="49" xfId="0" applyNumberFormat="1" applyFont="1" applyFill="1" applyBorder="1" applyAlignment="1">
      <alignment horizontal="center" vertical="center" wrapText="1" readingOrder="2"/>
    </xf>
    <xf numFmtId="165" fontId="8" fillId="8" borderId="13" xfId="5" applyNumberFormat="1" applyFont="1" applyBorder="1" applyAlignment="1" applyProtection="1">
      <alignment horizontal="center" vertical="center" readingOrder="1"/>
    </xf>
    <xf numFmtId="165" fontId="8" fillId="8" borderId="20" xfId="5" applyNumberFormat="1" applyFont="1" applyBorder="1" applyAlignment="1" applyProtection="1">
      <alignment horizontal="center" vertical="center" readingOrder="1"/>
    </xf>
    <xf numFmtId="164" fontId="5" fillId="0" borderId="31" xfId="0" applyNumberFormat="1" applyFont="1" applyBorder="1" applyAlignment="1">
      <alignment horizontal="right" vertical="top"/>
    </xf>
    <xf numFmtId="164" fontId="5" fillId="0" borderId="32" xfId="0" applyNumberFormat="1" applyFont="1" applyBorder="1" applyAlignment="1">
      <alignment horizontal="right" vertical="top"/>
    </xf>
    <xf numFmtId="164" fontId="5" fillId="0" borderId="7" xfId="0" applyNumberFormat="1" applyFont="1" applyBorder="1" applyAlignment="1">
      <alignment horizontal="right" vertical="top"/>
    </xf>
    <xf numFmtId="164" fontId="5" fillId="0" borderId="23" xfId="0" applyNumberFormat="1" applyFont="1" applyBorder="1" applyAlignment="1">
      <alignment horizontal="right" vertical="top"/>
    </xf>
    <xf numFmtId="164" fontId="5" fillId="0" borderId="28" xfId="0" applyNumberFormat="1" applyFont="1" applyBorder="1" applyAlignment="1">
      <alignment horizontal="right" vertical="top"/>
    </xf>
    <xf numFmtId="164" fontId="7" fillId="0" borderId="50" xfId="0" applyNumberFormat="1" applyFont="1" applyBorder="1" applyAlignment="1">
      <alignment horizontal="right" vertical="center"/>
    </xf>
  </cellXfs>
  <cellStyles count="7">
    <cellStyle name="Comma 2" xfId="1" xr:uid="{00000000-0005-0000-0000-000000000000}"/>
    <cellStyle name="Normal" xfId="0" builtinId="0"/>
    <cellStyle name="Normal 2 2" xfId="2" xr:uid="{00000000-0005-0000-0000-000002000000}"/>
    <cellStyle name="חישוב" xfId="5" builtinId="22"/>
    <cellStyle name="טוב" xfId="3" builtinId="26"/>
    <cellStyle name="רע" xfId="4" builtinId="27"/>
    <cellStyle name="תא מקושר" xfId="6" builtin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lp.vp4.me/8zc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1096814</xdr:colOff>
      <xdr:row>0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209764682" y="5195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1" anchor="t">
          <a:spAutoFit/>
        </a:bodyPr>
        <a:lstStyle/>
        <a:p>
          <a:pPr algn="r" rtl="1"/>
          <a:endParaRPr lang="he-IL" sz="1100"/>
        </a:p>
      </xdr:txBody>
    </xdr:sp>
    <xdr:clientData/>
  </xdr:oneCellAnchor>
  <xdr:twoCellAnchor>
    <xdr:from>
      <xdr:col>5</xdr:col>
      <xdr:colOff>689263</xdr:colOff>
      <xdr:row>95</xdr:row>
      <xdr:rowOff>127289</xdr:rowOff>
    </xdr:from>
    <xdr:to>
      <xdr:col>6</xdr:col>
      <xdr:colOff>914399</xdr:colOff>
      <xdr:row>98</xdr:row>
      <xdr:rowOff>190500</xdr:rowOff>
    </xdr:to>
    <xdr:sp macro="" textlink="">
      <xdr:nvSpPr>
        <xdr:cNvPr id="6" name="הסבר מלבני מעוגל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233594501" y="24244589"/>
          <a:ext cx="1107786" cy="653761"/>
        </a:xfrm>
        <a:prstGeom prst="wedgeRoundRectCallout">
          <a:avLst>
            <a:gd name="adj1" fmla="val 270"/>
            <a:gd name="adj2" fmla="val -11032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he-IL" sz="1100" b="1"/>
            <a:t>ממוצע הכנסות והוצאות  3 חוודשים</a:t>
          </a:r>
          <a:endParaRPr lang="en-US" sz="1100" b="1"/>
        </a:p>
      </xdr:txBody>
    </xdr:sp>
    <xdr:clientData/>
  </xdr:twoCellAnchor>
  <xdr:twoCellAnchor>
    <xdr:from>
      <xdr:col>7</xdr:col>
      <xdr:colOff>908339</xdr:colOff>
      <xdr:row>95</xdr:row>
      <xdr:rowOff>82550</xdr:rowOff>
    </xdr:from>
    <xdr:to>
      <xdr:col>9</xdr:col>
      <xdr:colOff>83820</xdr:colOff>
      <xdr:row>98</xdr:row>
      <xdr:rowOff>88900</xdr:rowOff>
    </xdr:to>
    <xdr:sp macro="" textlink="">
      <xdr:nvSpPr>
        <xdr:cNvPr id="7" name="הסבר מלבני מעוגל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1231796180" y="22288500"/>
          <a:ext cx="1118581" cy="596900"/>
        </a:xfrm>
        <a:prstGeom prst="wedgeRoundRectCallout">
          <a:avLst>
            <a:gd name="adj1" fmla="val 73028"/>
            <a:gd name="adj2" fmla="val -11155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he-IL" sz="1100" b="1"/>
            <a:t>ממוצע הכנסות והוצאות שנתי</a:t>
          </a:r>
          <a:endParaRPr lang="en-US" sz="1100" b="1"/>
        </a:p>
      </xdr:txBody>
    </xdr:sp>
    <xdr:clientData/>
  </xdr:twoCellAnchor>
  <xdr:twoCellAnchor>
    <xdr:from>
      <xdr:col>1</xdr:col>
      <xdr:colOff>1485900</xdr:colOff>
      <xdr:row>0</xdr:row>
      <xdr:rowOff>130521</xdr:rowOff>
    </xdr:from>
    <xdr:to>
      <xdr:col>2</xdr:col>
      <xdr:colOff>2011680</xdr:colOff>
      <xdr:row>0</xdr:row>
      <xdr:rowOff>693420</xdr:rowOff>
    </xdr:to>
    <xdr:sp macro="" textlink="">
      <xdr:nvSpPr>
        <xdr:cNvPr id="9" name="הסבר מלבני מעוגל 5">
          <a:extLst>
            <a:ext uri="{FF2B5EF4-FFF2-40B4-BE49-F238E27FC236}">
              <a16:creationId xmlns:a16="http://schemas.microsoft.com/office/drawing/2014/main" id="{EBA74F0A-6132-40B2-9D7D-04C1F78FF5A8}"/>
            </a:ext>
          </a:extLst>
        </xdr:cNvPr>
        <xdr:cNvSpPr/>
      </xdr:nvSpPr>
      <xdr:spPr>
        <a:xfrm rot="10800000" flipV="1">
          <a:off x="11237236860" y="130521"/>
          <a:ext cx="2049780" cy="562899"/>
        </a:xfrm>
        <a:prstGeom prst="wedgeRoundRectCallout">
          <a:avLst>
            <a:gd name="adj1" fmla="val 138988"/>
            <a:gd name="adj2" fmla="val 48998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he-IL" sz="1100" b="1"/>
            <a:t>רשמו בתאים את המספר הסדורי של  החודשים במקום המילה חודש</a:t>
          </a:r>
          <a:endParaRPr lang="en-US" sz="1100" b="1"/>
        </a:p>
      </xdr:txBody>
    </xdr:sp>
    <xdr:clientData/>
  </xdr:twoCellAnchor>
  <xdr:oneCellAnchor>
    <xdr:from>
      <xdr:col>1</xdr:col>
      <xdr:colOff>99060</xdr:colOff>
      <xdr:row>93</xdr:row>
      <xdr:rowOff>175260</xdr:rowOff>
    </xdr:from>
    <xdr:ext cx="4762500" cy="1928812"/>
    <xdr:sp macro="" textlink="">
      <xdr:nvSpPr>
        <xdr:cNvPr id="10" name="TextBox 7">
          <a:hlinkClick xmlns:r="http://schemas.openxmlformats.org/officeDocument/2006/relationships" r:id="rId1" tooltip="למידע על מגוון תוכניות פיננסיות בהתאמה אישית לחץ כאן!"/>
          <a:extLst>
            <a:ext uri="{FF2B5EF4-FFF2-40B4-BE49-F238E27FC236}">
              <a16:creationId xmlns:a16="http://schemas.microsoft.com/office/drawing/2014/main" id="{766D94CA-57BD-4EF5-91A5-EDD0B9A66B74}"/>
            </a:ext>
          </a:extLst>
        </xdr:cNvPr>
        <xdr:cNvSpPr txBox="1"/>
      </xdr:nvSpPr>
      <xdr:spPr>
        <a:xfrm>
          <a:off x="11235910980" y="21259800"/>
          <a:ext cx="4762500" cy="1928812"/>
        </a:xfrm>
        <a:prstGeom prst="rect">
          <a:avLst/>
        </a:prstGeom>
        <a:gradFill rotWithShape="1">
          <a:gsLst>
            <a:gs pos="0">
              <a:srgbClr val="9BBB59">
                <a:tint val="50000"/>
                <a:satMod val="300000"/>
              </a:srgbClr>
            </a:gs>
            <a:gs pos="35000">
              <a:srgbClr val="9BBB59">
                <a:tint val="37000"/>
                <a:satMod val="300000"/>
              </a:srgbClr>
            </a:gs>
            <a:gs pos="100000">
              <a:srgbClr val="9BBB59">
                <a:tint val="15000"/>
                <a:satMod val="350000"/>
              </a:srgbClr>
            </a:gs>
          </a:gsLst>
          <a:lin ang="16200000" scaled="1"/>
        </a:gradFill>
        <a:ln w="9525" cap="flat" cmpd="sng" algn="ctr">
          <a:solidFill>
            <a:srgbClr val="9BBB59">
              <a:shade val="95000"/>
              <a:satMod val="105000"/>
            </a:srgbClr>
          </a:solidFill>
          <a:prstDash val="solid"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convex"/>
        </a:sp3d>
      </xdr:spPr>
      <xdr:txBody>
        <a:bodyPr vertOverflow="clip" horzOverflow="clip" wrap="square" rtlCol="1" anchor="ctr">
          <a:noAutofit/>
        </a:bodyPr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637155" algn="ctr"/>
              <a:tab pos="5274310" algn="r"/>
            </a:tabLst>
            <a:defRPr/>
          </a:pPr>
          <a:r>
            <a:rPr kumimoji="0" lang="he-IL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Narkisim" panose="020E0502050101010101" pitchFamily="34" charset="-79"/>
              <a:ea typeface="Calibri"/>
              <a:cs typeface="Narkisim" panose="020E0502050101010101" pitchFamily="34" charset="-79"/>
            </a:rPr>
            <a:t>צביקה וינר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637155" algn="ctr"/>
              <a:tab pos="5274310" algn="r"/>
            </a:tabLst>
            <a:defRPr/>
          </a:pPr>
          <a:r>
            <a:rPr kumimoji="0" lang="he-IL" sz="2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Narkisim" panose="020E0502050101010101" pitchFamily="34" charset="-79"/>
              <a:ea typeface="Calibri"/>
              <a:cs typeface="Narkisim" panose="020E0502050101010101" pitchFamily="34" charset="-79"/>
            </a:rPr>
            <a:t>יועץ ומנטור לכלכלת המשפחה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Narkisim" panose="020E0502050101010101" pitchFamily="34" charset="-79"/>
            <a:ea typeface="Calibri"/>
            <a:cs typeface="Narkisim" panose="020E0502050101010101" pitchFamily="34" charset="-79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637155" algn="ctr"/>
              <a:tab pos="5274310" algn="r"/>
            </a:tabLst>
            <a:defRPr/>
          </a:pPr>
          <a:r>
            <a:rPr kumimoji="0" lang="he-IL" sz="1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Narkisim" panose="020E0502050101010101" pitchFamily="34" charset="-79"/>
              <a:ea typeface="Calibri"/>
              <a:cs typeface="Narkisim" panose="020E0502050101010101" pitchFamily="34" charset="-79"/>
            </a:rPr>
            <a:t>ניהול ותכנון כלכלי אישי</a:t>
          </a:r>
          <a:endParaRPr kumimoji="0" 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Narkisim" panose="020E0502050101010101" pitchFamily="34" charset="-79"/>
            <a:ea typeface="Calibri"/>
            <a:cs typeface="Narkisim" panose="020E0502050101010101" pitchFamily="34" charset="-79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637155" algn="ctr"/>
              <a:tab pos="5274310" algn="r"/>
            </a:tabLst>
            <a:defRPr/>
          </a:pPr>
          <a:r>
            <a:rPr kumimoji="0" lang="he-IL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Narkisim" panose="020E0502050101010101" pitchFamily="34" charset="-79"/>
              <a:ea typeface="Calibri"/>
              <a:cs typeface="Narkisim" panose="020E0502050101010101" pitchFamily="34" charset="-79"/>
            </a:rPr>
            <a:t>משרד: בית רימון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Narkisim" panose="020E0502050101010101" pitchFamily="34" charset="-79"/>
            <a:ea typeface="Calibri"/>
            <a:cs typeface="Narkisim" panose="020E0502050101010101" pitchFamily="34" charset="-79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637155" algn="ctr"/>
              <a:tab pos="5274310" algn="r"/>
            </a:tabLst>
            <a:defRPr/>
          </a:pPr>
          <a:r>
            <a:rPr kumimoji="0" lang="he-IL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Narkisim" panose="020E0502050101010101" pitchFamily="34" charset="-79"/>
              <a:ea typeface="Calibri"/>
              <a:cs typeface="Narkisim" panose="020E0502050101010101" pitchFamily="34" charset="-79"/>
            </a:rPr>
            <a:t>054-8038333 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Narkisim" panose="020E0502050101010101" pitchFamily="34" charset="-79"/>
              <a:ea typeface="Calibri"/>
              <a:cs typeface="Narkisim" panose="020E0502050101010101" pitchFamily="34" charset="-79"/>
            </a:rPr>
            <a:t>tsvika.wiener@gmail.com</a:t>
          </a:r>
          <a:endParaRPr kumimoji="0" lang="he-IL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Narkisim" panose="020E0502050101010101" pitchFamily="34" charset="-79"/>
            <a:ea typeface="Calibri"/>
            <a:cs typeface="Narkisim" panose="020E0502050101010101" pitchFamily="34" charset="-79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Narkisim" panose="020E0502050101010101" pitchFamily="34" charset="-79"/>
              <a:ea typeface="Calibri"/>
              <a:cs typeface="Narkisim" panose="020E0502050101010101" pitchFamily="34" charset="-79"/>
            </a:rPr>
            <a:t>למידע על מגוון תוכניות ייעוץ פיננסיות בהתאמה אישית לחץ כאן!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50" b="0" i="0" u="none" strike="noStrike">
              <a:solidFill>
                <a:sysClr val="windowText" lastClr="000000"/>
              </a:solidFill>
              <a:effectLst/>
              <a:latin typeface="Narkisim" panose="020E0502050101010101" pitchFamily="34" charset="-79"/>
              <a:ea typeface="+mn-ea"/>
              <a:cs typeface="Narkisim" panose="020E0502050101010101" pitchFamily="34" charset="-79"/>
            </a:rPr>
            <a:t>©כל הזכויות שמורות לצבי וינר, עותק לשימוש אישי בלבד. אין להפיץ או לפרסם בכל דרך.</a:t>
          </a:r>
          <a:r>
            <a:rPr lang="he-IL" sz="1100" b="0">
              <a:solidFill>
                <a:sysClr val="windowText" lastClr="000000"/>
              </a:solidFill>
              <a:latin typeface="Narkisim" panose="020E0502050101010101" pitchFamily="34" charset="-79"/>
              <a:cs typeface="Narkisim" panose="020E0502050101010101" pitchFamily="34" charset="-79"/>
            </a:rPr>
            <a:t> </a:t>
          </a:r>
          <a:endParaRPr kumimoji="0" lang="he-IL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Narkisim" panose="020E0502050101010101" pitchFamily="34" charset="-79"/>
            <a:ea typeface="Calibri"/>
            <a:cs typeface="Narkisim" panose="020E0502050101010101" pitchFamily="34" charset="-79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160866</xdr:colOff>
      <xdr:row>0</xdr:row>
      <xdr:rowOff>67729</xdr:rowOff>
    </xdr:from>
    <xdr:ext cx="5664200" cy="32829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DE8942B-4E77-4CD1-BF35-30BE650806F6}"/>
            </a:ext>
          </a:extLst>
        </xdr:cNvPr>
        <xdr:cNvSpPr txBox="1"/>
      </xdr:nvSpPr>
      <xdr:spPr>
        <a:xfrm>
          <a:off x="11237806667" y="67729"/>
          <a:ext cx="5664200" cy="3282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1" anchor="t">
          <a:spAutoFit/>
        </a:bodyPr>
        <a:lstStyle/>
        <a:p>
          <a:pPr algn="r" rtl="1"/>
          <a:r>
            <a:rPr lang="he-IL" sz="1600" b="1"/>
            <a:t>נא לשים</a:t>
          </a:r>
          <a:r>
            <a:rPr lang="he-IL" sz="1600" b="1" baseline="0"/>
            <a:t> לב שכל ביטוח נרשם בשורה המתאימה לו ב"סוג הביטוח"</a:t>
          </a:r>
          <a:endParaRPr lang="he-IL" sz="1600" b="1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99060</xdr:colOff>
      <xdr:row>0</xdr:row>
      <xdr:rowOff>137160</xdr:rowOff>
    </xdr:from>
    <xdr:ext cx="10093917" cy="28020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5F8A577-59B8-43C2-8A14-082F11C53FB2}"/>
            </a:ext>
          </a:extLst>
        </xdr:cNvPr>
        <xdr:cNvSpPr txBox="1"/>
      </xdr:nvSpPr>
      <xdr:spPr>
        <a:xfrm>
          <a:off x="10810803923" y="137160"/>
          <a:ext cx="10093917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1" anchor="t">
          <a:spAutoFit/>
        </a:bodyPr>
        <a:lstStyle/>
        <a:p>
          <a:pPr algn="r" rtl="1"/>
          <a:r>
            <a:rPr lang="he-IL" sz="1200" b="1"/>
            <a:t>שימו לב</a:t>
          </a:r>
          <a:r>
            <a:rPr lang="he-IL" sz="1200" b="1" baseline="0"/>
            <a:t> למלא את שמות הילדים והתאריכים לפי</a:t>
          </a:r>
          <a:r>
            <a:rPr lang="he-IL" sz="1200" baseline="0"/>
            <a:t>: בנים בשורה 5-8 ,בנות בשורה 9-12, אם יש יותר מארבע בנים או בנות מלאו לפי סדר לידה וציינו רק בן/בת בעמודה </a:t>
          </a:r>
          <a:r>
            <a:rPr lang="en-US" sz="1200" baseline="0"/>
            <a:t>D</a:t>
          </a:r>
          <a:endParaRPr lang="he-IL" sz="12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svik/Dropbox/&#1506;&#1505;&#1511;%20&#1510;&#1489;&#1497;&#1511;&#1492;/&#1502;&#1493;&#1510;&#1512;&#1497;&#1501;/&#1514;&#1499;&#1504;&#1493;&#1503;%20&#1508;&#1497;&#1504;&#1504;&#1505;&#1497;-&#1514;&#1493;&#1499;&#1504;&#1497;&#1514;%20&#1502;&#1500;&#1488;&#1492;/&#1514;&#1497;&#1511;%20&#1491;&#1493;&#1495;%20&#1499;&#1500;&#1499;&#1500;&#1497;/&#1502;&#1495;&#1513;&#1489;&#1493;&#1503;%20&#1514;&#1511;&#1510;&#1497;&#1489;%20&#1502;&#1513;&#1508;&#1495;&#1514;&#149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499;&#1508;&#1512;-&#1494;&#1497;&#1514;&#1497;&#1501;/Dropbox/&#1506;&#1505;&#1511;%20&#1497;&#1506;&#1493;&#1509;%20&#1499;&#1500;&#1499;&#1500;&#1497;%20&#1500;&#1502;&#1513;&#1508;&#1495;&#1493;&#1514;/&#1495;&#1493;&#1502;&#1512;&#1497;&#1501;%20&#1493;&#1496;&#1508;&#1505;&#1497;&#1501;%20&#1500;&#1514;&#1492;&#1500;&#1497;&#1498;%20&#1492;&#1497;&#1497;&#1506;&#1493;&#1509;/&#1508;&#1490;&#1497;&#1513;&#1492;%20&#1512;&#1488;&#1513;&#1493;&#1504;&#1492;/&#1496;&#1508;&#1505;&#1497;&#1501;%20&#1500;&#1502;&#1513;&#1500;&#1493;&#1495;%20&#1500;&#1511;&#1512;&#1488;&#1514;%20&#1508;&#1490;&#1497;&#1513;&#1492;%20&#1512;&#1488;&#1513;&#1493;&#1504;&#1492;/&#1508;&#1493;&#1512;&#1502;&#1496;%20&#1491;&#1493;&#1495;%20&#1499;&#1500;&#1499;&#1500;&#149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וצאות"/>
      <sheetName val="מחשבונים הוצאות"/>
      <sheetName val="הכנסות"/>
      <sheetName val="עסק איש"/>
      <sheetName val="מחשבונים ביטוחים וחסכונות"/>
      <sheetName val="חובות"/>
    </sheetNames>
    <sheetDataSet>
      <sheetData sheetId="0">
        <row r="3">
          <cell r="C3">
            <v>12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נתונים כללי"/>
      <sheetName val="תזרים"/>
      <sheetName val="מאזן משפחתי"/>
      <sheetName val="דיור ומשכנתא"/>
      <sheetName val="הגנה כלכלית תמצית"/>
      <sheetName val="הגנה כלכלית הרחבה"/>
      <sheetName val="פנסיה"/>
      <sheetName val="יצירת תמונה"/>
      <sheetName val="Sheet1"/>
      <sheetName val="מצב רצוי"/>
      <sheetName val="חובות"/>
      <sheetName val="טבלת פנסיות"/>
      <sheetName val="טבלת ביטוחים"/>
    </sheetNames>
    <sheetDataSet>
      <sheetData sheetId="0">
        <row r="6">
          <cell r="B6">
            <v>1314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01"/>
  <sheetViews>
    <sheetView showGridLines="0" rightToLeft="1" tabSelected="1" showWhiteSpace="0" zoomScaleNormal="100" zoomScalePageLayoutView="110" workbookViewId="0">
      <selection activeCell="B1" sqref="B1"/>
    </sheetView>
  </sheetViews>
  <sheetFormatPr defaultColWidth="9" defaultRowHeight="15.5" x14ac:dyDescent="0.3"/>
  <cols>
    <col min="1" max="1" width="1.4140625" style="1" customWidth="1"/>
    <col min="2" max="2" width="20" style="126" bestFit="1" customWidth="1"/>
    <col min="3" max="3" width="27.4140625" style="155" bestFit="1" customWidth="1"/>
    <col min="4" max="6" width="11.58203125" style="4" customWidth="1"/>
    <col min="7" max="7" width="13.4140625" style="24" bestFit="1" customWidth="1"/>
    <col min="8" max="8" width="13.4140625" style="24" customWidth="1"/>
    <col min="9" max="9" width="21.08203125" style="22" customWidth="1"/>
    <col min="10" max="10" width="34" style="4" customWidth="1"/>
    <col min="11" max="16384" width="9" style="4"/>
  </cols>
  <sheetData>
    <row r="1" spans="1:10" s="75" customFormat="1" ht="65.400000000000006" customHeight="1" thickBot="1" x14ac:dyDescent="0.3">
      <c r="A1" s="74"/>
      <c r="B1" s="126"/>
      <c r="C1" s="155"/>
      <c r="D1" s="82"/>
      <c r="E1" s="82"/>
      <c r="F1" s="82"/>
      <c r="G1" s="83"/>
      <c r="H1" s="83"/>
      <c r="I1" s="82"/>
      <c r="J1" s="74"/>
    </row>
    <row r="2" spans="1:10" s="75" customFormat="1" ht="42.5" thickBot="1" x14ac:dyDescent="0.35">
      <c r="A2" s="74"/>
      <c r="B2" s="127" t="s">
        <v>25</v>
      </c>
      <c r="C2" s="156"/>
      <c r="D2" s="78" t="s">
        <v>117</v>
      </c>
      <c r="E2" s="78" t="s">
        <v>117</v>
      </c>
      <c r="F2" s="79" t="s">
        <v>117</v>
      </c>
      <c r="G2" s="80" t="s">
        <v>59</v>
      </c>
      <c r="H2" s="81" t="s">
        <v>44</v>
      </c>
      <c r="I2" s="185" t="s">
        <v>42</v>
      </c>
    </row>
    <row r="3" spans="1:10" x14ac:dyDescent="0.3">
      <c r="B3" s="128" t="s">
        <v>48</v>
      </c>
      <c r="C3" s="157" t="s">
        <v>45</v>
      </c>
      <c r="D3" s="84">
        <f>SUM(ביטוחים!E4:E7)</f>
        <v>0</v>
      </c>
      <c r="E3" s="84">
        <f>SUM(ביטוחים!F4:F7)</f>
        <v>0</v>
      </c>
      <c r="F3" s="84">
        <f>SUM(ביטוחים!G4:G7)</f>
        <v>0</v>
      </c>
      <c r="G3" s="84">
        <f>SUM(ביטוחים!H4:H7)</f>
        <v>0</v>
      </c>
      <c r="H3" s="5">
        <f t="shared" ref="H3:H34" si="0">IF(G3=0,SUM(D3:F3)/3,G3/12)</f>
        <v>0</v>
      </c>
      <c r="I3" s="178"/>
    </row>
    <row r="4" spans="1:10" x14ac:dyDescent="0.3">
      <c r="B4" s="129">
        <f>SUM(H3:H11)</f>
        <v>0</v>
      </c>
      <c r="C4" s="158" t="s">
        <v>46</v>
      </c>
      <c r="D4" s="85">
        <f>ביטוחים!E8</f>
        <v>0</v>
      </c>
      <c r="E4" s="85">
        <f>ביטוחים!F8</f>
        <v>0</v>
      </c>
      <c r="F4" s="85">
        <f>ביטוחים!G8</f>
        <v>0</v>
      </c>
      <c r="G4" s="85">
        <f>ביטוחים!H8</f>
        <v>0</v>
      </c>
      <c r="H4" s="6">
        <f t="shared" si="0"/>
        <v>0</v>
      </c>
      <c r="I4" s="179"/>
    </row>
    <row r="5" spans="1:10" x14ac:dyDescent="0.3">
      <c r="B5" s="130" t="s">
        <v>49</v>
      </c>
      <c r="C5" s="159" t="s">
        <v>74</v>
      </c>
      <c r="D5" s="85">
        <f>ביטוחים!E9</f>
        <v>0</v>
      </c>
      <c r="E5" s="85">
        <f>ביטוחים!F9</f>
        <v>0</v>
      </c>
      <c r="F5" s="85">
        <f>ביטוחים!G9</f>
        <v>0</v>
      </c>
      <c r="G5" s="85">
        <f>ביטוחים!H9</f>
        <v>0</v>
      </c>
      <c r="H5" s="6">
        <f t="shared" si="0"/>
        <v>0</v>
      </c>
      <c r="I5" s="179"/>
    </row>
    <row r="6" spans="1:10" x14ac:dyDescent="0.3">
      <c r="B6" s="129"/>
      <c r="C6" s="158" t="s">
        <v>75</v>
      </c>
      <c r="D6" s="85">
        <f>ביטוחים!E10</f>
        <v>0</v>
      </c>
      <c r="E6" s="85">
        <f>ביטוחים!F10</f>
        <v>0</v>
      </c>
      <c r="F6" s="85">
        <f>ביטוחים!G10</f>
        <v>0</v>
      </c>
      <c r="G6" s="85">
        <f>ביטוחים!H10</f>
        <v>0</v>
      </c>
      <c r="H6" s="6">
        <f t="shared" si="0"/>
        <v>0</v>
      </c>
      <c r="I6" s="179"/>
    </row>
    <row r="7" spans="1:10" x14ac:dyDescent="0.3">
      <c r="B7" s="129"/>
      <c r="C7" s="158" t="s">
        <v>134</v>
      </c>
      <c r="D7" s="85">
        <f>SUM(ביטוחים!E11:E13)</f>
        <v>0</v>
      </c>
      <c r="E7" s="85">
        <f>SUM(ביטוחים!F11:F13)</f>
        <v>0</v>
      </c>
      <c r="F7" s="85">
        <f>SUM(ביטוחים!G11:G13)</f>
        <v>0</v>
      </c>
      <c r="G7" s="85">
        <f>SUM(ביטוחים!H11:H13)</f>
        <v>0</v>
      </c>
      <c r="H7" s="6">
        <f t="shared" si="0"/>
        <v>0</v>
      </c>
      <c r="I7" s="179"/>
    </row>
    <row r="8" spans="1:10" x14ac:dyDescent="0.3">
      <c r="B8" s="129"/>
      <c r="C8" s="158" t="s">
        <v>47</v>
      </c>
      <c r="D8" s="85">
        <f>SUM(ביטוחים!E14:E16)</f>
        <v>0</v>
      </c>
      <c r="E8" s="85">
        <f>SUM(ביטוחים!F14:F16)</f>
        <v>0</v>
      </c>
      <c r="F8" s="85">
        <f>SUM(ביטוחים!G14:G16)</f>
        <v>0</v>
      </c>
      <c r="G8" s="85">
        <f>SUM(ביטוחים!H14:H16)</f>
        <v>0</v>
      </c>
      <c r="H8" s="6">
        <f t="shared" si="0"/>
        <v>0</v>
      </c>
      <c r="I8" s="179"/>
    </row>
    <row r="9" spans="1:10" x14ac:dyDescent="0.3">
      <c r="B9" s="129"/>
      <c r="C9" s="158" t="s">
        <v>135</v>
      </c>
      <c r="D9" s="85">
        <f>SUM(ביטוחים!E17:E19)</f>
        <v>0</v>
      </c>
      <c r="E9" s="85">
        <f>SUM(ביטוחים!F17:F19)</f>
        <v>0</v>
      </c>
      <c r="F9" s="85">
        <f>SUM(ביטוחים!G17:G19)</f>
        <v>0</v>
      </c>
      <c r="G9" s="85">
        <f>SUM(ביטוחים!H17:H19)</f>
        <v>0</v>
      </c>
      <c r="H9" s="6">
        <f t="shared" si="0"/>
        <v>0</v>
      </c>
      <c r="I9" s="179"/>
    </row>
    <row r="10" spans="1:10" x14ac:dyDescent="0.3">
      <c r="B10" s="129"/>
      <c r="C10" s="158" t="s">
        <v>76</v>
      </c>
      <c r="D10" s="85">
        <f>SUM(ביטוחים!E20:E22)</f>
        <v>0</v>
      </c>
      <c r="E10" s="85">
        <f>SUM(ביטוחים!F20:F22)</f>
        <v>0</v>
      </c>
      <c r="F10" s="85">
        <f>SUM(ביטוחים!G20:G22)</f>
        <v>0</v>
      </c>
      <c r="G10" s="85">
        <f>SUM(ביטוחים!H20:H22)</f>
        <v>0</v>
      </c>
      <c r="H10" s="6">
        <f t="shared" si="0"/>
        <v>0</v>
      </c>
      <c r="I10" s="179"/>
    </row>
    <row r="11" spans="1:10" ht="16" thickBot="1" x14ac:dyDescent="0.35">
      <c r="B11" s="131"/>
      <c r="C11" s="160" t="s">
        <v>77</v>
      </c>
      <c r="D11" s="86">
        <f>SUM(ביטוחים!E23:E27)</f>
        <v>0</v>
      </c>
      <c r="E11" s="86">
        <f>SUM(ביטוחים!F23:F27)</f>
        <v>0</v>
      </c>
      <c r="F11" s="86">
        <f>SUM(ביטוחים!G23:G27)</f>
        <v>0</v>
      </c>
      <c r="G11" s="86">
        <f>SUM(ביטוחים!H23:H27)</f>
        <v>0</v>
      </c>
      <c r="H11" s="7">
        <f t="shared" si="0"/>
        <v>0</v>
      </c>
      <c r="I11" s="180"/>
    </row>
    <row r="12" spans="1:10" x14ac:dyDescent="0.3">
      <c r="B12" s="128" t="s">
        <v>153</v>
      </c>
      <c r="C12" s="161" t="s">
        <v>87</v>
      </c>
      <c r="D12" s="8"/>
      <c r="E12" s="8"/>
      <c r="F12" s="8"/>
      <c r="G12" s="9"/>
      <c r="H12" s="5">
        <f t="shared" si="0"/>
        <v>0</v>
      </c>
      <c r="I12" s="178"/>
    </row>
    <row r="13" spans="1:10" x14ac:dyDescent="0.3">
      <c r="B13" s="151">
        <f>SUM(H12:H16)</f>
        <v>0</v>
      </c>
      <c r="C13" s="162" t="s">
        <v>88</v>
      </c>
      <c r="D13" s="10"/>
      <c r="E13" s="10"/>
      <c r="F13" s="10"/>
      <c r="G13" s="11"/>
      <c r="H13" s="6">
        <f t="shared" si="0"/>
        <v>0</v>
      </c>
      <c r="I13" s="179"/>
    </row>
    <row r="14" spans="1:10" x14ac:dyDescent="0.3">
      <c r="B14" s="129"/>
      <c r="C14" s="162" t="s">
        <v>154</v>
      </c>
      <c r="D14" s="10"/>
      <c r="E14" s="10"/>
      <c r="F14" s="10"/>
      <c r="G14" s="11"/>
      <c r="H14" s="6">
        <f t="shared" si="0"/>
        <v>0</v>
      </c>
      <c r="I14" s="179"/>
    </row>
    <row r="15" spans="1:10" ht="16" thickBot="1" x14ac:dyDescent="0.35">
      <c r="B15" s="129"/>
      <c r="C15" s="165" t="s">
        <v>50</v>
      </c>
      <c r="D15" s="10"/>
      <c r="E15" s="10"/>
      <c r="F15" s="10"/>
      <c r="G15" s="11"/>
      <c r="H15" s="6">
        <f t="shared" si="0"/>
        <v>0</v>
      </c>
      <c r="I15" s="179"/>
    </row>
    <row r="16" spans="1:10" ht="16" hidden="1" thickBot="1" x14ac:dyDescent="0.35">
      <c r="B16" s="130" t="s">
        <v>90</v>
      </c>
      <c r="C16" s="213" t="s">
        <v>89</v>
      </c>
      <c r="D16" s="12"/>
      <c r="E16" s="12"/>
      <c r="F16" s="12"/>
      <c r="G16" s="13"/>
      <c r="H16" s="14">
        <f t="shared" si="0"/>
        <v>0</v>
      </c>
      <c r="I16" s="181"/>
    </row>
    <row r="17" spans="2:9" x14ac:dyDescent="0.3">
      <c r="B17" s="128" t="s">
        <v>85</v>
      </c>
      <c r="C17" s="158" t="s">
        <v>66</v>
      </c>
      <c r="D17" s="8"/>
      <c r="E17" s="8"/>
      <c r="F17" s="8"/>
      <c r="G17" s="9"/>
      <c r="H17" s="5">
        <f t="shared" si="0"/>
        <v>0</v>
      </c>
      <c r="I17" s="178"/>
    </row>
    <row r="18" spans="2:9" x14ac:dyDescent="0.3">
      <c r="B18" s="129">
        <f>SUM(H17:H20)</f>
        <v>0</v>
      </c>
      <c r="C18" s="158" t="s">
        <v>84</v>
      </c>
      <c r="D18" s="10"/>
      <c r="E18" s="10"/>
      <c r="F18" s="10"/>
      <c r="G18" s="11"/>
      <c r="H18" s="6">
        <f t="shared" si="0"/>
        <v>0</v>
      </c>
      <c r="I18" s="179"/>
    </row>
    <row r="19" spans="2:9" x14ac:dyDescent="0.3">
      <c r="B19" s="132"/>
      <c r="C19" s="163" t="s">
        <v>57</v>
      </c>
      <c r="D19" s="10"/>
      <c r="E19" s="10"/>
      <c r="F19" s="10"/>
      <c r="G19" s="11"/>
      <c r="H19" s="6">
        <f t="shared" si="0"/>
        <v>0</v>
      </c>
      <c r="I19" s="179"/>
    </row>
    <row r="20" spans="2:9" ht="16" thickBot="1" x14ac:dyDescent="0.35">
      <c r="B20" s="132"/>
      <c r="C20" s="163" t="s">
        <v>22</v>
      </c>
      <c r="D20" s="12"/>
      <c r="E20" s="12"/>
      <c r="F20" s="12"/>
      <c r="G20" s="13"/>
      <c r="H20" s="14">
        <f t="shared" si="0"/>
        <v>0</v>
      </c>
      <c r="I20" s="181"/>
    </row>
    <row r="21" spans="2:9" ht="16" thickBot="1" x14ac:dyDescent="0.35">
      <c r="B21" s="133" t="s">
        <v>58</v>
      </c>
      <c r="C21" s="164" t="s">
        <v>107</v>
      </c>
      <c r="D21" s="15"/>
      <c r="E21" s="15"/>
      <c r="F21" s="15"/>
      <c r="G21" s="16"/>
      <c r="H21" s="17">
        <f t="shared" si="0"/>
        <v>0</v>
      </c>
      <c r="I21" s="182"/>
    </row>
    <row r="22" spans="2:9" x14ac:dyDescent="0.3">
      <c r="B22" s="128" t="s">
        <v>1</v>
      </c>
      <c r="C22" s="157" t="s">
        <v>53</v>
      </c>
      <c r="D22" s="8"/>
      <c r="E22" s="8"/>
      <c r="F22" s="8"/>
      <c r="G22" s="9"/>
      <c r="H22" s="5">
        <f t="shared" si="0"/>
        <v>0</v>
      </c>
      <c r="I22" s="178"/>
    </row>
    <row r="23" spans="2:9" x14ac:dyDescent="0.3">
      <c r="B23" s="129">
        <f>SUM(H22:H27)</f>
        <v>0</v>
      </c>
      <c r="C23" s="158" t="s">
        <v>2</v>
      </c>
      <c r="D23" s="10"/>
      <c r="E23" s="10"/>
      <c r="F23" s="10"/>
      <c r="G23" s="11"/>
      <c r="H23" s="6">
        <f t="shared" si="0"/>
        <v>0</v>
      </c>
      <c r="I23" s="179"/>
    </row>
    <row r="24" spans="2:9" x14ac:dyDescent="0.3">
      <c r="B24" s="129"/>
      <c r="C24" s="158" t="s">
        <v>3</v>
      </c>
      <c r="D24" s="10"/>
      <c r="E24" s="10"/>
      <c r="F24" s="10"/>
      <c r="G24" s="11"/>
      <c r="H24" s="6">
        <f t="shared" si="0"/>
        <v>0</v>
      </c>
      <c r="I24" s="179"/>
    </row>
    <row r="25" spans="2:9" x14ac:dyDescent="0.3">
      <c r="B25" s="129"/>
      <c r="C25" s="158" t="s">
        <v>118</v>
      </c>
      <c r="D25" s="10"/>
      <c r="E25" s="10"/>
      <c r="F25" s="10"/>
      <c r="G25" s="11"/>
      <c r="H25" s="6">
        <f t="shared" si="0"/>
        <v>0</v>
      </c>
      <c r="I25" s="179"/>
    </row>
    <row r="26" spans="2:9" x14ac:dyDescent="0.3">
      <c r="B26" s="129"/>
      <c r="C26" s="158" t="s">
        <v>4</v>
      </c>
      <c r="D26" s="10"/>
      <c r="E26" s="10"/>
      <c r="F26" s="10"/>
      <c r="G26" s="11"/>
      <c r="H26" s="6">
        <f t="shared" si="0"/>
        <v>0</v>
      </c>
      <c r="I26" s="179"/>
    </row>
    <row r="27" spans="2:9" ht="16" thickBot="1" x14ac:dyDescent="0.35">
      <c r="B27" s="131"/>
      <c r="C27" s="165" t="s">
        <v>31</v>
      </c>
      <c r="D27" s="18"/>
      <c r="E27" s="18"/>
      <c r="F27" s="18"/>
      <c r="G27" s="19"/>
      <c r="H27" s="7">
        <f t="shared" si="0"/>
        <v>0</v>
      </c>
      <c r="I27" s="183"/>
    </row>
    <row r="28" spans="2:9" x14ac:dyDescent="0.3">
      <c r="B28" s="128"/>
      <c r="C28" s="157" t="s">
        <v>67</v>
      </c>
      <c r="D28" s="8"/>
      <c r="E28" s="8"/>
      <c r="F28" s="8"/>
      <c r="G28" s="9"/>
      <c r="H28" s="5">
        <f t="shared" si="0"/>
        <v>0</v>
      </c>
      <c r="I28" s="178"/>
    </row>
    <row r="29" spans="2:9" x14ac:dyDescent="0.3">
      <c r="B29" s="129"/>
      <c r="C29" s="158" t="s">
        <v>68</v>
      </c>
      <c r="D29" s="10"/>
      <c r="E29" s="10"/>
      <c r="F29" s="10"/>
      <c r="G29" s="11"/>
      <c r="H29" s="6">
        <f t="shared" si="0"/>
        <v>0</v>
      </c>
      <c r="I29" s="179"/>
    </row>
    <row r="30" spans="2:9" x14ac:dyDescent="0.3">
      <c r="B30" s="134"/>
      <c r="C30" s="158" t="s">
        <v>6</v>
      </c>
      <c r="D30" s="10"/>
      <c r="E30" s="10"/>
      <c r="F30" s="10"/>
      <c r="G30" s="11"/>
      <c r="H30" s="6">
        <f t="shared" si="0"/>
        <v>0</v>
      </c>
      <c r="I30" s="179"/>
    </row>
    <row r="31" spans="2:9" x14ac:dyDescent="0.3">
      <c r="B31" s="134" t="s">
        <v>5</v>
      </c>
      <c r="C31" s="158" t="s">
        <v>7</v>
      </c>
      <c r="D31" s="10"/>
      <c r="E31" s="10"/>
      <c r="F31" s="10"/>
      <c r="G31" s="11"/>
      <c r="H31" s="6">
        <f t="shared" si="0"/>
        <v>0</v>
      </c>
      <c r="I31" s="179"/>
    </row>
    <row r="32" spans="2:9" x14ac:dyDescent="0.3">
      <c r="B32" s="129">
        <f>SUM(H28:H35)</f>
        <v>0</v>
      </c>
      <c r="C32" s="158" t="s">
        <v>8</v>
      </c>
      <c r="D32" s="10"/>
      <c r="E32" s="10"/>
      <c r="F32" s="10"/>
      <c r="G32" s="11"/>
      <c r="H32" s="6">
        <f t="shared" si="0"/>
        <v>0</v>
      </c>
      <c r="I32" s="179"/>
    </row>
    <row r="33" spans="2:9" x14ac:dyDescent="0.3">
      <c r="B33" s="129"/>
      <c r="C33" s="158" t="s">
        <v>9</v>
      </c>
      <c r="D33" s="10"/>
      <c r="E33" s="10"/>
      <c r="F33" s="10"/>
      <c r="G33" s="11"/>
      <c r="H33" s="6">
        <f t="shared" si="0"/>
        <v>0</v>
      </c>
      <c r="I33" s="179"/>
    </row>
    <row r="34" spans="2:9" ht="16" thickBot="1" x14ac:dyDescent="0.35">
      <c r="B34" s="129"/>
      <c r="C34" s="158" t="s">
        <v>10</v>
      </c>
      <c r="D34" s="10"/>
      <c r="E34" s="10"/>
      <c r="F34" s="10"/>
      <c r="G34" s="11"/>
      <c r="H34" s="6">
        <f t="shared" si="0"/>
        <v>0</v>
      </c>
      <c r="I34" s="179"/>
    </row>
    <row r="35" spans="2:9" ht="16" hidden="1" thickBot="1" x14ac:dyDescent="0.35">
      <c r="B35" s="131"/>
      <c r="C35" s="165" t="s">
        <v>32</v>
      </c>
      <c r="D35" s="18"/>
      <c r="E35" s="18"/>
      <c r="F35" s="18"/>
      <c r="G35" s="19"/>
      <c r="H35" s="7">
        <f t="shared" ref="H35:H66" si="1">IF(G35=0,SUM(D35:F35)/3,G35/12)</f>
        <v>0</v>
      </c>
      <c r="I35" s="183"/>
    </row>
    <row r="36" spans="2:9" x14ac:dyDescent="0.3">
      <c r="B36" s="128" t="s">
        <v>11</v>
      </c>
      <c r="C36" s="157" t="s">
        <v>12</v>
      </c>
      <c r="D36" s="8"/>
      <c r="E36" s="8"/>
      <c r="F36" s="8"/>
      <c r="G36" s="9"/>
      <c r="H36" s="5">
        <f t="shared" si="1"/>
        <v>0</v>
      </c>
      <c r="I36" s="178"/>
    </row>
    <row r="37" spans="2:9" x14ac:dyDescent="0.3">
      <c r="B37" s="129">
        <f>SUM(H36:H46)</f>
        <v>0</v>
      </c>
      <c r="C37" s="158" t="s">
        <v>14</v>
      </c>
      <c r="D37" s="10"/>
      <c r="E37" s="10"/>
      <c r="F37" s="10"/>
      <c r="G37" s="11"/>
      <c r="H37" s="6">
        <f t="shared" si="1"/>
        <v>0</v>
      </c>
      <c r="I37" s="179"/>
    </row>
    <row r="38" spans="2:9" x14ac:dyDescent="0.3">
      <c r="B38" s="130" t="s">
        <v>86</v>
      </c>
      <c r="C38" s="158" t="s">
        <v>127</v>
      </c>
      <c r="D38" s="10"/>
      <c r="E38" s="10"/>
      <c r="F38" s="10"/>
      <c r="G38" s="11"/>
      <c r="H38" s="6">
        <f t="shared" si="1"/>
        <v>0</v>
      </c>
      <c r="I38" s="179"/>
    </row>
    <row r="39" spans="2:9" x14ac:dyDescent="0.3">
      <c r="B39" s="130" t="s">
        <v>86</v>
      </c>
      <c r="C39" s="158" t="s">
        <v>129</v>
      </c>
      <c r="D39" s="10"/>
      <c r="E39" s="10"/>
      <c r="F39" s="10"/>
      <c r="G39" s="11"/>
      <c r="H39" s="6">
        <f t="shared" si="1"/>
        <v>0</v>
      </c>
      <c r="I39" s="179"/>
    </row>
    <row r="40" spans="2:9" x14ac:dyDescent="0.3">
      <c r="B40" s="130" t="s">
        <v>86</v>
      </c>
      <c r="C40" s="158" t="s">
        <v>131</v>
      </c>
      <c r="D40" s="10"/>
      <c r="E40" s="10"/>
      <c r="F40" s="10"/>
      <c r="G40" s="11"/>
      <c r="H40" s="6">
        <f t="shared" si="1"/>
        <v>0</v>
      </c>
      <c r="I40" s="179"/>
    </row>
    <row r="41" spans="2:9" x14ac:dyDescent="0.3">
      <c r="B41" s="130" t="s">
        <v>86</v>
      </c>
      <c r="C41" s="158" t="s">
        <v>128</v>
      </c>
      <c r="D41" s="10"/>
      <c r="E41" s="10"/>
      <c r="F41" s="10"/>
      <c r="G41" s="11"/>
      <c r="H41" s="6">
        <f t="shared" si="1"/>
        <v>0</v>
      </c>
      <c r="I41" s="179"/>
    </row>
    <row r="42" spans="2:9" x14ac:dyDescent="0.3">
      <c r="B42" s="130" t="s">
        <v>86</v>
      </c>
      <c r="C42" s="158" t="s">
        <v>132</v>
      </c>
      <c r="D42" s="10"/>
      <c r="E42" s="10"/>
      <c r="F42" s="10"/>
      <c r="G42" s="11"/>
      <c r="H42" s="6">
        <f t="shared" si="1"/>
        <v>0</v>
      </c>
      <c r="I42" s="179"/>
    </row>
    <row r="43" spans="2:9" x14ac:dyDescent="0.3">
      <c r="B43" s="130" t="s">
        <v>86</v>
      </c>
      <c r="C43" s="158" t="s">
        <v>130</v>
      </c>
      <c r="D43" s="10"/>
      <c r="E43" s="10"/>
      <c r="F43" s="10"/>
      <c r="G43" s="11"/>
      <c r="H43" s="6">
        <f t="shared" si="1"/>
        <v>0</v>
      </c>
      <c r="I43" s="179"/>
    </row>
    <row r="44" spans="2:9" x14ac:dyDescent="0.3">
      <c r="B44" s="132"/>
      <c r="C44" s="158" t="s">
        <v>33</v>
      </c>
      <c r="D44" s="10"/>
      <c r="E44" s="10"/>
      <c r="F44" s="10"/>
      <c r="G44" s="11"/>
      <c r="H44" s="6">
        <f t="shared" si="1"/>
        <v>0</v>
      </c>
      <c r="I44" s="179"/>
    </row>
    <row r="45" spans="2:9" x14ac:dyDescent="0.3">
      <c r="B45" s="129"/>
      <c r="C45" s="158" t="s">
        <v>13</v>
      </c>
      <c r="D45" s="10"/>
      <c r="E45" s="10"/>
      <c r="F45" s="10"/>
      <c r="G45" s="11"/>
      <c r="H45" s="6">
        <f t="shared" si="1"/>
        <v>0</v>
      </c>
      <c r="I45" s="179"/>
    </row>
    <row r="46" spans="2:9" ht="16" thickBot="1" x14ac:dyDescent="0.35">
      <c r="B46" s="131"/>
      <c r="C46" s="165" t="s">
        <v>34</v>
      </c>
      <c r="D46" s="18"/>
      <c r="E46" s="18"/>
      <c r="F46" s="18"/>
      <c r="G46" s="19"/>
      <c r="H46" s="7">
        <f t="shared" si="1"/>
        <v>0</v>
      </c>
      <c r="I46" s="183"/>
    </row>
    <row r="47" spans="2:9" ht="31" x14ac:dyDescent="0.3">
      <c r="B47" s="128" t="s">
        <v>15</v>
      </c>
      <c r="C47" s="166" t="s">
        <v>156</v>
      </c>
      <c r="D47" s="139">
        <f>'חינוך וילדים'!B24+'חינוך וילדים'!B36+'חינוך וילדים'!B48+'חינוך וילדים'!B60</f>
        <v>0</v>
      </c>
      <c r="E47" s="139">
        <f>'חינוך וילדים'!C24+'חינוך וילדים'!C36+'חינוך וילדים'!C48+'חינוך וילדים'!C60</f>
        <v>0</v>
      </c>
      <c r="F47" s="139">
        <f>'חינוך וילדים'!D24+'חינוך וילדים'!D36+'חינוך וילדים'!D48+'חינוך וילדים'!D60</f>
        <v>0</v>
      </c>
      <c r="G47" s="139">
        <f>'חינוך וילדים'!E24+'חינוך וילדים'!E36+'חינוך וילדים'!E48+'חינוך וילדים'!E60+'חינוך וילדים'!E120</f>
        <v>0</v>
      </c>
      <c r="H47" s="5">
        <f t="shared" si="1"/>
        <v>0</v>
      </c>
      <c r="I47" s="178"/>
    </row>
    <row r="48" spans="2:9" x14ac:dyDescent="0.3">
      <c r="B48" s="129">
        <f>SUM(H47:H49)</f>
        <v>0</v>
      </c>
      <c r="C48" s="158" t="s">
        <v>35</v>
      </c>
      <c r="D48" s="140">
        <f>'חינוך וילדים'!B72+'חינוך וילדים'!B84+'חינוך וילדים'!B96</f>
        <v>0</v>
      </c>
      <c r="E48" s="140">
        <f>'חינוך וילדים'!C72+'חינוך וילדים'!C84+'חינוך וילדים'!C96</f>
        <v>0</v>
      </c>
      <c r="F48" s="140">
        <f>'חינוך וילדים'!D72+'חינוך וילדים'!D84+'חינוך וילדים'!D96</f>
        <v>0</v>
      </c>
      <c r="G48" s="140">
        <f>'חינוך וילדים'!E72+'חינוך וילדים'!E84+'חינוך וילדים'!E96</f>
        <v>0</v>
      </c>
      <c r="H48" s="6">
        <f t="shared" si="1"/>
        <v>0</v>
      </c>
      <c r="I48" s="179"/>
    </row>
    <row r="49" spans="2:9" ht="16" thickBot="1" x14ac:dyDescent="0.35">
      <c r="B49" s="131"/>
      <c r="C49" s="165" t="s">
        <v>157</v>
      </c>
      <c r="D49" s="141">
        <f>'חינוך וילדים'!B120+'חינוך וילדים'!B108+'חינוך וילדים'!B132</f>
        <v>0</v>
      </c>
      <c r="E49" s="141">
        <f>'חינוך וילדים'!C120+'חינוך וילדים'!C108+'חינוך וילדים'!C132</f>
        <v>0</v>
      </c>
      <c r="F49" s="141">
        <f>'חינוך וילדים'!D120+'חינוך וילדים'!D108+'חינוך וילדים'!D132</f>
        <v>0</v>
      </c>
      <c r="G49" s="141">
        <f>'חינוך וילדים'!E120+'חינוך וילדים'!E108+'חינוך וילדים'!E132</f>
        <v>0</v>
      </c>
      <c r="H49" s="7">
        <f t="shared" si="1"/>
        <v>0</v>
      </c>
      <c r="I49" s="183"/>
    </row>
    <row r="50" spans="2:9" x14ac:dyDescent="0.3">
      <c r="B50" s="128" t="s">
        <v>30</v>
      </c>
      <c r="C50" s="157" t="s">
        <v>36</v>
      </c>
      <c r="D50" s="8"/>
      <c r="E50" s="8"/>
      <c r="F50" s="8"/>
      <c r="G50" s="9"/>
      <c r="H50" s="5">
        <f t="shared" si="1"/>
        <v>0</v>
      </c>
      <c r="I50" s="178"/>
    </row>
    <row r="51" spans="2:9" x14ac:dyDescent="0.3">
      <c r="B51" s="129">
        <f>SUM(H50:H61)</f>
        <v>0</v>
      </c>
      <c r="C51" s="158" t="s">
        <v>104</v>
      </c>
      <c r="D51" s="10"/>
      <c r="E51" s="10"/>
      <c r="F51" s="10"/>
      <c r="G51" s="11"/>
      <c r="H51" s="6">
        <f t="shared" si="1"/>
        <v>0</v>
      </c>
      <c r="I51" s="179"/>
    </row>
    <row r="52" spans="2:9" x14ac:dyDescent="0.3">
      <c r="B52" s="129"/>
      <c r="C52" s="158" t="s">
        <v>158</v>
      </c>
      <c r="D52" s="10"/>
      <c r="E52" s="10"/>
      <c r="F52" s="10"/>
      <c r="G52" s="11"/>
      <c r="H52" s="6">
        <f t="shared" si="1"/>
        <v>0</v>
      </c>
      <c r="I52" s="179"/>
    </row>
    <row r="53" spans="2:9" x14ac:dyDescent="0.3">
      <c r="B53" s="129"/>
      <c r="C53" s="158" t="s">
        <v>37</v>
      </c>
      <c r="D53" s="10"/>
      <c r="E53" s="10"/>
      <c r="F53" s="10"/>
      <c r="G53" s="11"/>
      <c r="H53" s="6">
        <f t="shared" si="1"/>
        <v>0</v>
      </c>
      <c r="I53" s="179"/>
    </row>
    <row r="54" spans="2:9" x14ac:dyDescent="0.3">
      <c r="B54" s="132"/>
      <c r="C54" s="158" t="s">
        <v>148</v>
      </c>
      <c r="D54" s="10"/>
      <c r="E54" s="10"/>
      <c r="F54" s="10"/>
      <c r="G54" s="11"/>
      <c r="H54" s="6">
        <f t="shared" si="1"/>
        <v>0</v>
      </c>
      <c r="I54" s="179"/>
    </row>
    <row r="55" spans="2:9" x14ac:dyDescent="0.3">
      <c r="B55" s="132"/>
      <c r="C55" s="158" t="s">
        <v>143</v>
      </c>
      <c r="D55" s="10"/>
      <c r="E55" s="10"/>
      <c r="F55" s="10"/>
      <c r="G55" s="11"/>
      <c r="H55" s="6">
        <f t="shared" si="1"/>
        <v>0</v>
      </c>
      <c r="I55" s="179"/>
    </row>
    <row r="56" spans="2:9" x14ac:dyDescent="0.3">
      <c r="B56" s="129"/>
      <c r="C56" s="158" t="s">
        <v>144</v>
      </c>
      <c r="D56" s="10"/>
      <c r="E56" s="10"/>
      <c r="F56" s="10"/>
      <c r="G56" s="11"/>
      <c r="H56" s="6">
        <f t="shared" si="1"/>
        <v>0</v>
      </c>
      <c r="I56" s="179"/>
    </row>
    <row r="57" spans="2:9" x14ac:dyDescent="0.3">
      <c r="B57" s="129"/>
      <c r="C57" s="158" t="s">
        <v>145</v>
      </c>
      <c r="D57" s="10"/>
      <c r="E57" s="10"/>
      <c r="F57" s="10"/>
      <c r="G57" s="11"/>
      <c r="H57" s="6">
        <f t="shared" si="1"/>
        <v>0</v>
      </c>
      <c r="I57" s="179"/>
    </row>
    <row r="58" spans="2:9" x14ac:dyDescent="0.3">
      <c r="B58" s="129"/>
      <c r="C58" s="158" t="s">
        <v>146</v>
      </c>
      <c r="D58" s="10"/>
      <c r="E58" s="10"/>
      <c r="F58" s="10"/>
      <c r="G58" s="11"/>
      <c r="H58" s="6">
        <f t="shared" si="1"/>
        <v>0</v>
      </c>
      <c r="I58" s="179"/>
    </row>
    <row r="59" spans="2:9" x14ac:dyDescent="0.3">
      <c r="B59" s="129"/>
      <c r="C59" s="158" t="s">
        <v>38</v>
      </c>
      <c r="D59" s="10"/>
      <c r="E59" s="10"/>
      <c r="F59" s="10"/>
      <c r="G59" s="11"/>
      <c r="H59" s="6">
        <f t="shared" si="1"/>
        <v>0</v>
      </c>
      <c r="I59" s="179"/>
    </row>
    <row r="60" spans="2:9" ht="28" x14ac:dyDescent="0.3">
      <c r="B60" s="129"/>
      <c r="C60" s="167" t="s">
        <v>105</v>
      </c>
      <c r="D60" s="10"/>
      <c r="E60" s="10"/>
      <c r="F60" s="10"/>
      <c r="G60" s="11"/>
      <c r="H60" s="6">
        <f t="shared" si="1"/>
        <v>0</v>
      </c>
      <c r="I60" s="179"/>
    </row>
    <row r="61" spans="2:9" ht="16" thickBot="1" x14ac:dyDescent="0.35">
      <c r="B61" s="131"/>
      <c r="C61" s="165" t="s">
        <v>159</v>
      </c>
      <c r="D61" s="18"/>
      <c r="E61" s="18"/>
      <c r="F61" s="18"/>
      <c r="G61" s="19"/>
      <c r="H61" s="7">
        <f t="shared" si="1"/>
        <v>0</v>
      </c>
      <c r="I61" s="183"/>
    </row>
    <row r="62" spans="2:9" x14ac:dyDescent="0.3">
      <c r="B62" s="128" t="s">
        <v>51</v>
      </c>
      <c r="C62" s="157" t="s">
        <v>26</v>
      </c>
      <c r="D62" s="8"/>
      <c r="E62" s="20"/>
      <c r="F62" s="20"/>
      <c r="G62" s="9"/>
      <c r="H62" s="5">
        <f t="shared" si="1"/>
        <v>0</v>
      </c>
      <c r="I62" s="178"/>
    </row>
    <row r="63" spans="2:9" x14ac:dyDescent="0.3">
      <c r="B63" s="129">
        <f>SUM(H62:H64)</f>
        <v>0</v>
      </c>
      <c r="C63" s="158" t="s">
        <v>16</v>
      </c>
      <c r="D63" s="10"/>
      <c r="E63" s="10"/>
      <c r="F63" s="10"/>
      <c r="G63" s="11"/>
      <c r="H63" s="6">
        <f t="shared" si="1"/>
        <v>0</v>
      </c>
      <c r="I63" s="179"/>
    </row>
    <row r="64" spans="2:9" ht="16" thickBot="1" x14ac:dyDescent="0.35">
      <c r="B64" s="135"/>
      <c r="C64" s="165" t="s">
        <v>17</v>
      </c>
      <c r="D64" s="18"/>
      <c r="E64" s="18"/>
      <c r="F64" s="18"/>
      <c r="G64" s="19"/>
      <c r="H64" s="7">
        <f t="shared" si="1"/>
        <v>0</v>
      </c>
      <c r="I64" s="183"/>
    </row>
    <row r="65" spans="2:10" x14ac:dyDescent="0.3">
      <c r="B65" s="128" t="s">
        <v>18</v>
      </c>
      <c r="C65" s="157" t="s">
        <v>27</v>
      </c>
      <c r="D65" s="8"/>
      <c r="E65" s="8"/>
      <c r="F65" s="8"/>
      <c r="G65" s="9"/>
      <c r="H65" s="5">
        <f t="shared" si="1"/>
        <v>0</v>
      </c>
      <c r="I65" s="178"/>
    </row>
    <row r="66" spans="2:10" x14ac:dyDescent="0.3">
      <c r="B66" s="129">
        <f>SUM(H65:H68)</f>
        <v>0</v>
      </c>
      <c r="C66" s="158" t="s">
        <v>19</v>
      </c>
      <c r="D66" s="10"/>
      <c r="E66" s="10"/>
      <c r="F66" s="10"/>
      <c r="G66" s="11"/>
      <c r="H66" s="6">
        <f t="shared" si="1"/>
        <v>0</v>
      </c>
      <c r="I66" s="179"/>
    </row>
    <row r="67" spans="2:10" x14ac:dyDescent="0.3">
      <c r="B67" s="129"/>
      <c r="C67" s="158" t="s">
        <v>20</v>
      </c>
      <c r="D67" s="10"/>
      <c r="E67" s="10"/>
      <c r="F67" s="10"/>
      <c r="G67" s="11"/>
      <c r="H67" s="6">
        <f t="shared" ref="H67:H98" si="2">IF(G67=0,SUM(D67:F67)/3,G67/12)</f>
        <v>0</v>
      </c>
      <c r="I67" s="179"/>
    </row>
    <row r="68" spans="2:10" ht="28.5" thickBot="1" x14ac:dyDescent="0.35">
      <c r="B68" s="131"/>
      <c r="C68" s="168" t="s">
        <v>103</v>
      </c>
      <c r="D68" s="18"/>
      <c r="E68" s="18"/>
      <c r="F68" s="18"/>
      <c r="G68" s="19"/>
      <c r="H68" s="7">
        <f t="shared" si="2"/>
        <v>0</v>
      </c>
      <c r="I68" s="183"/>
    </row>
    <row r="69" spans="2:10" x14ac:dyDescent="0.3">
      <c r="B69" s="128" t="s">
        <v>21</v>
      </c>
      <c r="C69" s="157" t="s">
        <v>106</v>
      </c>
      <c r="D69" s="8"/>
      <c r="E69" s="8"/>
      <c r="F69" s="8"/>
      <c r="G69" s="9"/>
      <c r="H69" s="5">
        <f t="shared" si="2"/>
        <v>0</v>
      </c>
      <c r="I69" s="178"/>
    </row>
    <row r="70" spans="2:10" ht="28" x14ac:dyDescent="0.3">
      <c r="B70" s="129">
        <f>SUM(H69:H74)</f>
        <v>0</v>
      </c>
      <c r="C70" s="167" t="s">
        <v>147</v>
      </c>
      <c r="D70" s="10"/>
      <c r="E70" s="21"/>
      <c r="F70" s="21"/>
      <c r="G70" s="11"/>
      <c r="H70" s="6">
        <f t="shared" si="2"/>
        <v>0</v>
      </c>
      <c r="I70" s="179"/>
    </row>
    <row r="71" spans="2:10" x14ac:dyDescent="0.3">
      <c r="B71" s="129"/>
      <c r="C71" s="158" t="s">
        <v>23</v>
      </c>
      <c r="D71" s="10"/>
      <c r="E71" s="10"/>
      <c r="F71" s="10"/>
      <c r="G71" s="11"/>
      <c r="H71" s="6">
        <f t="shared" si="2"/>
        <v>0</v>
      </c>
      <c r="I71" s="179"/>
    </row>
    <row r="72" spans="2:10" x14ac:dyDescent="0.3">
      <c r="B72" s="129"/>
      <c r="C72" s="158" t="s">
        <v>40</v>
      </c>
      <c r="D72" s="10"/>
      <c r="E72" s="10"/>
      <c r="F72" s="10"/>
      <c r="G72" s="11"/>
      <c r="H72" s="6">
        <f t="shared" si="2"/>
        <v>0</v>
      </c>
      <c r="I72" s="179"/>
    </row>
    <row r="73" spans="2:10" x14ac:dyDescent="0.3">
      <c r="B73" s="129"/>
      <c r="C73" s="158" t="s">
        <v>39</v>
      </c>
      <c r="D73" s="10"/>
      <c r="E73" s="10"/>
      <c r="F73" s="10"/>
      <c r="G73" s="11"/>
      <c r="H73" s="6">
        <f t="shared" si="2"/>
        <v>0</v>
      </c>
      <c r="I73" s="179"/>
    </row>
    <row r="74" spans="2:10" ht="16" thickBot="1" x14ac:dyDescent="0.35">
      <c r="B74" s="136"/>
      <c r="C74" s="165" t="s">
        <v>52</v>
      </c>
      <c r="D74" s="18"/>
      <c r="E74" s="18"/>
      <c r="F74" s="18"/>
      <c r="G74" s="19"/>
      <c r="H74" s="7">
        <f t="shared" si="2"/>
        <v>0</v>
      </c>
      <c r="I74" s="183"/>
    </row>
    <row r="75" spans="2:10" ht="16" thickBot="1" x14ac:dyDescent="0.35">
      <c r="B75" s="133" t="s">
        <v>28</v>
      </c>
      <c r="C75" s="164" t="s">
        <v>28</v>
      </c>
      <c r="D75" s="15"/>
      <c r="E75" s="15"/>
      <c r="F75" s="15"/>
      <c r="G75" s="16"/>
      <c r="H75" s="17">
        <f t="shared" si="2"/>
        <v>0</v>
      </c>
      <c r="I75" s="182"/>
    </row>
    <row r="76" spans="2:10" ht="16" thickBot="1" x14ac:dyDescent="0.35">
      <c r="B76" s="133" t="s">
        <v>43</v>
      </c>
      <c r="C76" s="169" t="s">
        <v>43</v>
      </c>
      <c r="D76" s="142">
        <f>'הוצאות אחר'!C19</f>
        <v>0</v>
      </c>
      <c r="E76" s="142">
        <f>'הוצאות אחר'!D19</f>
        <v>0</v>
      </c>
      <c r="F76" s="142">
        <f>'הוצאות אחר'!E19</f>
        <v>0</v>
      </c>
      <c r="G76" s="142">
        <f>'הוצאות אחר'!F19</f>
        <v>0</v>
      </c>
      <c r="H76" s="17">
        <f t="shared" si="2"/>
        <v>0</v>
      </c>
      <c r="I76" s="184"/>
    </row>
    <row r="77" spans="2:10" ht="16" thickBot="1" x14ac:dyDescent="0.35">
      <c r="B77" s="133" t="s">
        <v>24</v>
      </c>
      <c r="C77" s="170"/>
      <c r="D77" s="143">
        <f>SUM(D3:D76)</f>
        <v>0</v>
      </c>
      <c r="E77" s="143">
        <f>SUM(E3:E76)</f>
        <v>0</v>
      </c>
      <c r="F77" s="143">
        <f>SUM(F3:F76)</f>
        <v>0</v>
      </c>
      <c r="G77" s="143">
        <f>SUM(G3:G76)</f>
        <v>0</v>
      </c>
      <c r="H77" s="144">
        <f>SUM(H3:H76)</f>
        <v>0</v>
      </c>
    </row>
    <row r="78" spans="2:10" x14ac:dyDescent="0.3">
      <c r="C78" s="171"/>
      <c r="G78" s="23"/>
      <c r="H78" s="23"/>
    </row>
    <row r="79" spans="2:10" x14ac:dyDescent="0.3">
      <c r="C79" s="171"/>
      <c r="G79" s="23"/>
      <c r="H79" s="23"/>
      <c r="J79" s="22"/>
    </row>
    <row r="80" spans="2:10" ht="16" thickBot="1" x14ac:dyDescent="0.35">
      <c r="C80" s="171"/>
      <c r="G80" s="23"/>
      <c r="H80" s="23"/>
      <c r="J80" s="22"/>
    </row>
    <row r="81" spans="1:44" s="75" customFormat="1" ht="125" thickBot="1" x14ac:dyDescent="0.35">
      <c r="A81" s="74"/>
      <c r="B81" s="137"/>
      <c r="C81" s="171"/>
      <c r="D81" s="76" t="str">
        <f>D2</f>
        <v xml:space="preserve">חודש </v>
      </c>
      <c r="E81" s="76" t="str">
        <f>E2</f>
        <v xml:space="preserve">חודש </v>
      </c>
      <c r="F81" s="76" t="str">
        <f>F2</f>
        <v xml:space="preserve">חודש </v>
      </c>
      <c r="G81" s="191" t="s">
        <v>149</v>
      </c>
      <c r="H81" s="205" t="s">
        <v>152</v>
      </c>
      <c r="I81" s="192" t="s">
        <v>151</v>
      </c>
      <c r="J81" s="77" t="s">
        <v>150</v>
      </c>
    </row>
    <row r="82" spans="1:44" x14ac:dyDescent="0.3">
      <c r="B82" s="208" t="s">
        <v>29</v>
      </c>
      <c r="C82" s="172" t="s">
        <v>137</v>
      </c>
      <c r="D82" s="145"/>
      <c r="E82" s="145"/>
      <c r="F82" s="145"/>
      <c r="G82" s="186">
        <f>SUM(D82:F82)/3</f>
        <v>0</v>
      </c>
      <c r="H82" s="199">
        <f>G82</f>
        <v>0</v>
      </c>
      <c r="I82" s="199"/>
      <c r="J82" s="193"/>
    </row>
    <row r="83" spans="1:44" x14ac:dyDescent="0.3">
      <c r="B83" s="209"/>
      <c r="C83" s="173" t="s">
        <v>138</v>
      </c>
      <c r="D83" s="146"/>
      <c r="E83" s="146"/>
      <c r="F83" s="146"/>
      <c r="G83" s="187">
        <f t="shared" ref="G83:G90" si="3">SUM(D83:F83)/3</f>
        <v>0</v>
      </c>
      <c r="H83" s="200">
        <f t="shared" ref="H83:H90" si="4">G83</f>
        <v>0</v>
      </c>
      <c r="I83" s="200"/>
      <c r="J83" s="194"/>
    </row>
    <row r="84" spans="1:44" x14ac:dyDescent="0.3">
      <c r="B84" s="209"/>
      <c r="C84" s="174" t="s">
        <v>142</v>
      </c>
      <c r="D84" s="146"/>
      <c r="E84" s="146"/>
      <c r="F84" s="146"/>
      <c r="G84" s="187">
        <f t="shared" si="3"/>
        <v>0</v>
      </c>
      <c r="H84" s="200">
        <f t="shared" si="4"/>
        <v>0</v>
      </c>
      <c r="I84" s="200"/>
      <c r="J84" s="194"/>
    </row>
    <row r="85" spans="1:44" x14ac:dyDescent="0.3">
      <c r="B85" s="209"/>
      <c r="C85" s="173" t="s">
        <v>139</v>
      </c>
      <c r="D85" s="146"/>
      <c r="E85" s="146"/>
      <c r="F85" s="146"/>
      <c r="G85" s="187">
        <f t="shared" si="3"/>
        <v>0</v>
      </c>
      <c r="H85" s="200">
        <f t="shared" si="4"/>
        <v>0</v>
      </c>
      <c r="I85" s="200"/>
      <c r="J85" s="194"/>
    </row>
    <row r="86" spans="1:44" x14ac:dyDescent="0.3">
      <c r="B86" s="209"/>
      <c r="C86" s="173" t="s">
        <v>140</v>
      </c>
      <c r="D86" s="146"/>
      <c r="E86" s="146"/>
      <c r="F86" s="146"/>
      <c r="G86" s="187">
        <f t="shared" si="3"/>
        <v>0</v>
      </c>
      <c r="H86" s="200">
        <f t="shared" si="4"/>
        <v>0</v>
      </c>
      <c r="I86" s="200"/>
      <c r="J86" s="194"/>
    </row>
    <row r="87" spans="1:44" x14ac:dyDescent="0.3">
      <c r="B87" s="209"/>
      <c r="C87" s="173" t="s">
        <v>141</v>
      </c>
      <c r="D87" s="146"/>
      <c r="E87" s="146"/>
      <c r="F87" s="146"/>
      <c r="G87" s="187">
        <f t="shared" si="3"/>
        <v>0</v>
      </c>
      <c r="H87" s="200">
        <f t="shared" si="4"/>
        <v>0</v>
      </c>
      <c r="I87" s="200"/>
      <c r="J87" s="194"/>
    </row>
    <row r="88" spans="1:44" x14ac:dyDescent="0.3">
      <c r="B88" s="209"/>
      <c r="C88" s="173" t="s">
        <v>54</v>
      </c>
      <c r="D88" s="146"/>
      <c r="E88" s="146"/>
      <c r="F88" s="146"/>
      <c r="G88" s="187">
        <f t="shared" si="3"/>
        <v>0</v>
      </c>
      <c r="H88" s="200">
        <f t="shared" si="4"/>
        <v>0</v>
      </c>
      <c r="I88" s="200"/>
      <c r="J88" s="194"/>
    </row>
    <row r="89" spans="1:44" x14ac:dyDescent="0.3">
      <c r="B89" s="209"/>
      <c r="C89" s="173" t="s">
        <v>56</v>
      </c>
      <c r="D89" s="146"/>
      <c r="E89" s="146"/>
      <c r="F89" s="146"/>
      <c r="G89" s="187">
        <f t="shared" si="3"/>
        <v>0</v>
      </c>
      <c r="H89" s="200">
        <f t="shared" si="4"/>
        <v>0</v>
      </c>
      <c r="I89" s="200"/>
      <c r="J89" s="194"/>
    </row>
    <row r="90" spans="1:44" x14ac:dyDescent="0.3">
      <c r="B90" s="209"/>
      <c r="C90" s="173" t="s">
        <v>55</v>
      </c>
      <c r="D90" s="146"/>
      <c r="E90" s="146"/>
      <c r="F90" s="146"/>
      <c r="G90" s="187">
        <f t="shared" si="3"/>
        <v>0</v>
      </c>
      <c r="H90" s="200">
        <f t="shared" si="4"/>
        <v>0</v>
      </c>
      <c r="I90" s="200"/>
      <c r="J90" s="195"/>
    </row>
    <row r="91" spans="1:44" ht="18.5" thickBot="1" x14ac:dyDescent="0.35">
      <c r="B91" s="210"/>
      <c r="C91" s="175" t="s">
        <v>115</v>
      </c>
      <c r="D91" s="147">
        <f>SUM(D82:D90)</f>
        <v>0</v>
      </c>
      <c r="E91" s="147">
        <f>SUM(E82:E90)</f>
        <v>0</v>
      </c>
      <c r="F91" s="147">
        <f>SUM(F82:F90)</f>
        <v>0</v>
      </c>
      <c r="G91" s="147">
        <f>SUM(G82:G90)</f>
        <v>0</v>
      </c>
      <c r="H91" s="188">
        <f>SUM(H82:H90)</f>
        <v>0</v>
      </c>
      <c r="I91" s="201">
        <f>SUM(I82:I90)/12+H91</f>
        <v>0</v>
      </c>
      <c r="J91" s="196"/>
    </row>
    <row r="92" spans="1:44" ht="18.5" thickBot="1" x14ac:dyDescent="0.35">
      <c r="B92" s="211"/>
      <c r="C92" s="176" t="s">
        <v>116</v>
      </c>
      <c r="D92" s="148">
        <f>D77</f>
        <v>0</v>
      </c>
      <c r="E92" s="148">
        <f>E77</f>
        <v>0</v>
      </c>
      <c r="F92" s="148">
        <f>F77</f>
        <v>0</v>
      </c>
      <c r="G92" s="189">
        <f>AVERAGE(D92:F92)</f>
        <v>0</v>
      </c>
      <c r="H92" s="202">
        <f>H77</f>
        <v>0</v>
      </c>
      <c r="I92" s="202">
        <f>H92</f>
        <v>0</v>
      </c>
      <c r="J92" s="197"/>
    </row>
    <row r="93" spans="1:44" ht="18.5" thickBot="1" x14ac:dyDescent="0.35">
      <c r="B93" s="212"/>
      <c r="C93" s="190" t="s">
        <v>41</v>
      </c>
      <c r="D93" s="207">
        <f t="shared" ref="D93:I93" si="5">D91-D92</f>
        <v>0</v>
      </c>
      <c r="E93" s="207">
        <f t="shared" si="5"/>
        <v>0</v>
      </c>
      <c r="F93" s="207">
        <f t="shared" si="5"/>
        <v>0</v>
      </c>
      <c r="G93" s="206">
        <f t="shared" si="5"/>
        <v>0</v>
      </c>
      <c r="H93" s="206">
        <f t="shared" si="5"/>
        <v>0</v>
      </c>
      <c r="I93" s="204">
        <f t="shared" si="5"/>
        <v>0</v>
      </c>
      <c r="J93" s="198"/>
    </row>
    <row r="94" spans="1:44" s="1" customFormat="1" x14ac:dyDescent="0.3">
      <c r="B94" s="125"/>
      <c r="C94" s="177"/>
      <c r="G94" s="2"/>
      <c r="H94" s="2"/>
      <c r="I94" s="3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</row>
    <row r="95" spans="1:44" s="1" customFormat="1" x14ac:dyDescent="0.3">
      <c r="B95" s="125"/>
      <c r="C95" s="138"/>
      <c r="G95" s="2"/>
      <c r="H95" s="2"/>
      <c r="I95" s="3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</row>
    <row r="96" spans="1:44" s="1" customFormat="1" x14ac:dyDescent="0.3">
      <c r="B96" s="138"/>
      <c r="C96" s="125"/>
      <c r="G96" s="2"/>
      <c r="H96" s="2"/>
      <c r="I96" s="3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</row>
    <row r="97" spans="2:44" s="1" customFormat="1" x14ac:dyDescent="0.3">
      <c r="B97" s="138"/>
      <c r="C97" s="125"/>
      <c r="G97" s="2"/>
      <c r="H97" s="2"/>
      <c r="I97" s="3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</row>
    <row r="98" spans="2:44" s="1" customFormat="1" x14ac:dyDescent="0.3">
      <c r="B98" s="138"/>
      <c r="C98" s="125"/>
      <c r="G98" s="2"/>
      <c r="H98" s="2"/>
      <c r="I98" s="3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</row>
    <row r="99" spans="2:44" s="1" customFormat="1" x14ac:dyDescent="0.3">
      <c r="B99" s="125"/>
      <c r="C99" s="138"/>
      <c r="G99" s="2"/>
      <c r="H99" s="2"/>
      <c r="I99" s="3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</row>
    <row r="100" spans="2:44" s="1" customFormat="1" x14ac:dyDescent="0.3">
      <c r="B100" s="125"/>
      <c r="C100" s="138"/>
      <c r="G100" s="2"/>
      <c r="H100" s="2"/>
      <c r="I100" s="3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</row>
    <row r="101" spans="2:44" s="1" customFormat="1" x14ac:dyDescent="0.3">
      <c r="B101" s="125"/>
      <c r="C101" s="138"/>
      <c r="G101" s="2"/>
      <c r="H101" s="2"/>
      <c r="I101" s="3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</row>
  </sheetData>
  <sheetProtection algorithmName="SHA-512" hashValue="QWNT0POQyUU7c6qe4Sy0ZrbK/QpBEaqJtqmHz+XYwL2JPh0Pwjlmz/LcRBvP2gUDAfX+I9f3ZjfIfmDGQoMNQg==" saltValue="9VQn53bASAg9fIyJRM0s2A==" spinCount="100000" sheet="1" formatCells="0" formatColumns="0" formatRows="0"/>
  <mergeCells count="2">
    <mergeCell ref="B82:B91"/>
    <mergeCell ref="B92:B93"/>
  </mergeCells>
  <printOptions horizontalCentered="1"/>
  <pageMargins left="0.23622047244094491" right="0.23622047244094491" top="0.35433070866141736" bottom="0.35433070866141736" header="0" footer="0"/>
  <pageSetup paperSize="9" scale="69" orientation="portrait" r:id="rId1"/>
  <headerFooter>
    <oddHeader xml:space="preserve">&amp;C
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8"/>
  <sheetViews>
    <sheetView showGridLines="0" rightToLeft="1" zoomScale="90" zoomScaleNormal="90" workbookViewId="0">
      <pane ySplit="3" topLeftCell="A9" activePane="bottomLeft" state="frozen"/>
      <selection pane="bottomLeft" activeCell="H9" sqref="H9"/>
    </sheetView>
  </sheetViews>
  <sheetFormatPr defaultColWidth="9" defaultRowHeight="17.5" x14ac:dyDescent="0.3"/>
  <cols>
    <col min="1" max="1" width="2.08203125" style="25" customWidth="1"/>
    <col min="2" max="4" width="18.58203125" style="92" customWidth="1"/>
    <col min="5" max="10" width="18.58203125" style="26" customWidth="1"/>
    <col min="11" max="16384" width="9" style="26"/>
  </cols>
  <sheetData>
    <row r="1" spans="2:10" s="25" customFormat="1" x14ac:dyDescent="0.3">
      <c r="B1" s="87"/>
      <c r="C1" s="87"/>
      <c r="D1" s="87"/>
    </row>
    <row r="2" spans="2:10" ht="47" thickBot="1" x14ac:dyDescent="0.35">
      <c r="B2" s="87"/>
      <c r="C2" s="87"/>
      <c r="D2" s="87"/>
      <c r="E2" s="25"/>
      <c r="F2" s="25"/>
      <c r="G2" s="25"/>
      <c r="H2" s="203" t="s">
        <v>110</v>
      </c>
      <c r="J2" s="25"/>
    </row>
    <row r="3" spans="2:10" x14ac:dyDescent="0.3">
      <c r="B3" s="93" t="s">
        <v>60</v>
      </c>
      <c r="C3" s="88" t="s">
        <v>61</v>
      </c>
      <c r="D3" s="88" t="s">
        <v>62</v>
      </c>
      <c r="E3" s="28" t="str">
        <f>תזרים!D2</f>
        <v xml:space="preserve">חודש </v>
      </c>
      <c r="F3" s="28" t="str">
        <f>תזרים!E2</f>
        <v xml:space="preserve">חודש </v>
      </c>
      <c r="G3" s="28" t="str">
        <f>תזרים!F2</f>
        <v xml:space="preserve">חודש </v>
      </c>
      <c r="H3" s="28" t="s">
        <v>109</v>
      </c>
      <c r="I3" s="27" t="s">
        <v>63</v>
      </c>
      <c r="J3" s="29" t="s">
        <v>64</v>
      </c>
    </row>
    <row r="4" spans="2:10" x14ac:dyDescent="0.3">
      <c r="B4" s="94" t="s">
        <v>70</v>
      </c>
      <c r="C4" s="89" t="s">
        <v>69</v>
      </c>
      <c r="D4" s="97"/>
      <c r="E4" s="30"/>
      <c r="F4" s="30"/>
      <c r="G4" s="30"/>
      <c r="H4" s="30">
        <f>IFERROR(AVERAGE(E4:G4)*12,0)</f>
        <v>0</v>
      </c>
      <c r="I4" s="30"/>
      <c r="J4" s="31"/>
    </row>
    <row r="5" spans="2:10" x14ac:dyDescent="0.3">
      <c r="B5" s="94" t="s">
        <v>70</v>
      </c>
      <c r="C5" s="89" t="s">
        <v>69</v>
      </c>
      <c r="D5" s="97"/>
      <c r="E5" s="30"/>
      <c r="F5" s="30"/>
      <c r="G5" s="30"/>
      <c r="H5" s="30">
        <f>IFERROR(AVERAGE(E5:G5)*12,0)</f>
        <v>0</v>
      </c>
      <c r="I5" s="30"/>
      <c r="J5" s="31"/>
    </row>
    <row r="6" spans="2:10" x14ac:dyDescent="0.3">
      <c r="B6" s="94" t="s">
        <v>71</v>
      </c>
      <c r="C6" s="89" t="s">
        <v>69</v>
      </c>
      <c r="D6" s="97"/>
      <c r="E6" s="30"/>
      <c r="F6" s="30"/>
      <c r="G6" s="30"/>
      <c r="H6" s="30">
        <f t="shared" ref="H6:H27" si="0">IFERROR(AVERAGE(E6:G6)*12,0)</f>
        <v>0</v>
      </c>
      <c r="I6" s="30"/>
      <c r="J6" s="31"/>
    </row>
    <row r="7" spans="2:10" x14ac:dyDescent="0.3">
      <c r="B7" s="94" t="s">
        <v>71</v>
      </c>
      <c r="C7" s="89" t="s">
        <v>69</v>
      </c>
      <c r="D7" s="97"/>
      <c r="E7" s="30"/>
      <c r="F7" s="30"/>
      <c r="G7" s="30"/>
      <c r="H7" s="30">
        <f t="shared" si="0"/>
        <v>0</v>
      </c>
      <c r="I7" s="30"/>
      <c r="J7" s="31"/>
    </row>
    <row r="8" spans="2:10" x14ac:dyDescent="0.3">
      <c r="B8" s="94" t="s">
        <v>72</v>
      </c>
      <c r="C8" s="89" t="s">
        <v>73</v>
      </c>
      <c r="D8" s="97"/>
      <c r="E8" s="30"/>
      <c r="F8" s="30"/>
      <c r="G8" s="30"/>
      <c r="H8" s="30">
        <f t="shared" si="0"/>
        <v>0</v>
      </c>
      <c r="I8" s="30"/>
      <c r="J8" s="31"/>
    </row>
    <row r="9" spans="2:10" x14ac:dyDescent="0.3">
      <c r="B9" s="94" t="s">
        <v>72</v>
      </c>
      <c r="C9" s="89" t="s">
        <v>78</v>
      </c>
      <c r="D9" s="97"/>
      <c r="E9" s="30"/>
      <c r="F9" s="30"/>
      <c r="G9" s="30"/>
      <c r="H9" s="30">
        <f t="shared" si="0"/>
        <v>0</v>
      </c>
      <c r="I9" s="30"/>
      <c r="J9" s="31"/>
    </row>
    <row r="10" spans="2:10" x14ac:dyDescent="0.3">
      <c r="B10" s="94" t="s">
        <v>72</v>
      </c>
      <c r="C10" s="89" t="s">
        <v>83</v>
      </c>
      <c r="D10" s="97"/>
      <c r="E10" s="30"/>
      <c r="F10" s="30"/>
      <c r="G10" s="30"/>
      <c r="H10" s="30">
        <f t="shared" si="0"/>
        <v>0</v>
      </c>
      <c r="I10" s="30"/>
      <c r="J10" s="31"/>
    </row>
    <row r="11" spans="2:10" x14ac:dyDescent="0.3">
      <c r="B11" s="94" t="s">
        <v>70</v>
      </c>
      <c r="C11" s="89" t="s">
        <v>133</v>
      </c>
      <c r="D11" s="98"/>
      <c r="E11" s="30"/>
      <c r="F11" s="30"/>
      <c r="G11" s="30"/>
      <c r="H11" s="30">
        <f t="shared" si="0"/>
        <v>0</v>
      </c>
      <c r="I11" s="32"/>
      <c r="J11" s="31"/>
    </row>
    <row r="12" spans="2:10" x14ac:dyDescent="0.3">
      <c r="B12" s="94" t="s">
        <v>71</v>
      </c>
      <c r="C12" s="89" t="s">
        <v>133</v>
      </c>
      <c r="D12" s="97"/>
      <c r="E12" s="30"/>
      <c r="F12" s="30"/>
      <c r="G12" s="30"/>
      <c r="H12" s="30">
        <f t="shared" si="0"/>
        <v>0</v>
      </c>
      <c r="I12" s="30"/>
      <c r="J12" s="31"/>
    </row>
    <row r="13" spans="2:10" x14ac:dyDescent="0.3">
      <c r="B13" s="94" t="s">
        <v>79</v>
      </c>
      <c r="C13" s="89" t="s">
        <v>133</v>
      </c>
      <c r="D13" s="97"/>
      <c r="E13" s="30"/>
      <c r="F13" s="30"/>
      <c r="G13" s="30"/>
      <c r="H13" s="30">
        <f t="shared" si="0"/>
        <v>0</v>
      </c>
      <c r="I13" s="30"/>
      <c r="J13" s="31"/>
    </row>
    <row r="14" spans="2:10" x14ac:dyDescent="0.3">
      <c r="B14" s="94" t="s">
        <v>70</v>
      </c>
      <c r="C14" s="89" t="s">
        <v>80</v>
      </c>
      <c r="D14" s="97"/>
      <c r="E14" s="30"/>
      <c r="F14" s="30"/>
      <c r="G14" s="30"/>
      <c r="H14" s="30">
        <f t="shared" si="0"/>
        <v>0</v>
      </c>
      <c r="I14" s="30"/>
      <c r="J14" s="31"/>
    </row>
    <row r="15" spans="2:10" x14ac:dyDescent="0.3">
      <c r="B15" s="94" t="s">
        <v>71</v>
      </c>
      <c r="C15" s="89" t="s">
        <v>80</v>
      </c>
      <c r="D15" s="97"/>
      <c r="E15" s="30"/>
      <c r="F15" s="30"/>
      <c r="G15" s="30"/>
      <c r="H15" s="30">
        <f t="shared" si="0"/>
        <v>0</v>
      </c>
      <c r="I15" s="30"/>
      <c r="J15" s="31"/>
    </row>
    <row r="16" spans="2:10" x14ac:dyDescent="0.3">
      <c r="B16" s="94" t="s">
        <v>79</v>
      </c>
      <c r="C16" s="89" t="s">
        <v>80</v>
      </c>
      <c r="D16" s="97"/>
      <c r="E16" s="30"/>
      <c r="F16" s="30"/>
      <c r="G16" s="30"/>
      <c r="H16" s="30">
        <f t="shared" si="0"/>
        <v>0</v>
      </c>
      <c r="I16" s="30"/>
      <c r="J16" s="31"/>
    </row>
    <row r="17" spans="2:10" x14ac:dyDescent="0.3">
      <c r="B17" s="94" t="s">
        <v>70</v>
      </c>
      <c r="C17" s="89" t="s">
        <v>126</v>
      </c>
      <c r="D17" s="97"/>
      <c r="E17" s="30"/>
      <c r="F17" s="30"/>
      <c r="G17" s="30"/>
      <c r="H17" s="30">
        <f t="shared" si="0"/>
        <v>0</v>
      </c>
      <c r="I17" s="30"/>
      <c r="J17" s="31"/>
    </row>
    <row r="18" spans="2:10" x14ac:dyDescent="0.3">
      <c r="B18" s="94" t="s">
        <v>71</v>
      </c>
      <c r="C18" s="89" t="s">
        <v>126</v>
      </c>
      <c r="D18" s="97"/>
      <c r="E18" s="30"/>
      <c r="F18" s="30"/>
      <c r="G18" s="30"/>
      <c r="H18" s="30">
        <f t="shared" si="0"/>
        <v>0</v>
      </c>
      <c r="I18" s="30"/>
      <c r="J18" s="31"/>
    </row>
    <row r="19" spans="2:10" x14ac:dyDescent="0.3">
      <c r="B19" s="94" t="s">
        <v>79</v>
      </c>
      <c r="C19" s="89" t="s">
        <v>126</v>
      </c>
      <c r="D19" s="97"/>
      <c r="E19" s="30"/>
      <c r="F19" s="30"/>
      <c r="G19" s="30"/>
      <c r="H19" s="30">
        <f t="shared" si="0"/>
        <v>0</v>
      </c>
      <c r="I19" s="30"/>
      <c r="J19" s="31"/>
    </row>
    <row r="20" spans="2:10" x14ac:dyDescent="0.3">
      <c r="B20" s="94" t="s">
        <v>70</v>
      </c>
      <c r="C20" s="89" t="s">
        <v>81</v>
      </c>
      <c r="D20" s="97"/>
      <c r="E20" s="30"/>
      <c r="F20" s="30"/>
      <c r="G20" s="30"/>
      <c r="H20" s="30">
        <f t="shared" si="0"/>
        <v>0</v>
      </c>
      <c r="I20" s="30"/>
      <c r="J20" s="31"/>
    </row>
    <row r="21" spans="2:10" x14ac:dyDescent="0.3">
      <c r="B21" s="94" t="s">
        <v>71</v>
      </c>
      <c r="C21" s="89" t="s">
        <v>81</v>
      </c>
      <c r="D21" s="97"/>
      <c r="E21" s="30"/>
      <c r="F21" s="30"/>
      <c r="G21" s="30"/>
      <c r="H21" s="30">
        <f t="shared" si="0"/>
        <v>0</v>
      </c>
      <c r="I21" s="30"/>
      <c r="J21" s="31"/>
    </row>
    <row r="22" spans="2:10" x14ac:dyDescent="0.3">
      <c r="B22" s="94" t="s">
        <v>79</v>
      </c>
      <c r="C22" s="89" t="s">
        <v>81</v>
      </c>
      <c r="D22" s="97"/>
      <c r="E22" s="30"/>
      <c r="F22" s="30"/>
      <c r="G22" s="30"/>
      <c r="H22" s="30">
        <f t="shared" si="0"/>
        <v>0</v>
      </c>
      <c r="I22" s="30"/>
      <c r="J22" s="31"/>
    </row>
    <row r="23" spans="2:10" x14ac:dyDescent="0.3">
      <c r="B23" s="95"/>
      <c r="C23" s="90"/>
      <c r="D23" s="97"/>
      <c r="E23" s="30"/>
      <c r="F23" s="30"/>
      <c r="G23" s="30"/>
      <c r="H23" s="30">
        <f t="shared" si="0"/>
        <v>0</v>
      </c>
      <c r="I23" s="30"/>
      <c r="J23" s="31"/>
    </row>
    <row r="24" spans="2:10" x14ac:dyDescent="0.3">
      <c r="B24" s="95"/>
      <c r="C24" s="90"/>
      <c r="D24" s="97"/>
      <c r="E24" s="30"/>
      <c r="F24" s="30"/>
      <c r="G24" s="30"/>
      <c r="H24" s="30">
        <f t="shared" si="0"/>
        <v>0</v>
      </c>
      <c r="I24" s="30"/>
      <c r="J24" s="31"/>
    </row>
    <row r="25" spans="2:10" x14ac:dyDescent="0.3">
      <c r="B25" s="95"/>
      <c r="C25" s="90"/>
      <c r="D25" s="97"/>
      <c r="E25" s="30"/>
      <c r="F25" s="30"/>
      <c r="G25" s="30"/>
      <c r="H25" s="30">
        <f t="shared" si="0"/>
        <v>0</v>
      </c>
      <c r="I25" s="100"/>
      <c r="J25" s="31"/>
    </row>
    <row r="26" spans="2:10" x14ac:dyDescent="0.3">
      <c r="B26" s="95"/>
      <c r="C26" s="90"/>
      <c r="D26" s="97"/>
      <c r="E26" s="30"/>
      <c r="F26" s="30"/>
      <c r="G26" s="30"/>
      <c r="H26" s="30">
        <f t="shared" si="0"/>
        <v>0</v>
      </c>
      <c r="I26" s="100"/>
      <c r="J26" s="33"/>
    </row>
    <row r="27" spans="2:10" ht="18" thickBot="1" x14ac:dyDescent="0.35">
      <c r="B27" s="96"/>
      <c r="C27" s="91"/>
      <c r="D27" s="99"/>
      <c r="E27" s="34"/>
      <c r="F27" s="34"/>
      <c r="G27" s="34"/>
      <c r="H27" s="34">
        <f t="shared" si="0"/>
        <v>0</v>
      </c>
      <c r="I27" s="101"/>
      <c r="J27" s="35"/>
    </row>
    <row r="28" spans="2:10" ht="20" x14ac:dyDescent="0.3">
      <c r="D28" s="152" t="s">
        <v>82</v>
      </c>
      <c r="E28" s="153">
        <f>SUM(E4:E27)</f>
        <v>0</v>
      </c>
      <c r="F28" s="153">
        <f>SUM(F4:F27)</f>
        <v>0</v>
      </c>
      <c r="G28" s="153">
        <f>SUM(G4:G27)</f>
        <v>0</v>
      </c>
      <c r="H28" s="153">
        <f>SUM(H4:H27)</f>
        <v>0</v>
      </c>
    </row>
  </sheetData>
  <sheetProtection password="DEB2" sheet="1" formatCells="0" formatColumns="0" formatRows="0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33"/>
  <sheetViews>
    <sheetView rightToLeft="1" topLeftCell="A116" workbookViewId="0">
      <selection activeCell="A123" sqref="A123"/>
    </sheetView>
  </sheetViews>
  <sheetFormatPr defaultColWidth="8.6640625" defaultRowHeight="14" x14ac:dyDescent="0.3"/>
  <cols>
    <col min="1" max="1" width="18.58203125" style="113" bestFit="1" customWidth="1"/>
    <col min="2" max="2" width="11.6640625" style="41" bestFit="1" customWidth="1"/>
    <col min="3" max="3" width="14.1640625" style="41" bestFit="1" customWidth="1"/>
    <col min="4" max="4" width="10.58203125" style="41" bestFit="1" customWidth="1"/>
    <col min="5" max="5" width="19.9140625" style="41" bestFit="1" customWidth="1"/>
    <col min="6" max="6" width="8.83203125" style="58" customWidth="1"/>
    <col min="7" max="16384" width="8.6640625" style="41"/>
  </cols>
  <sheetData>
    <row r="1" spans="1:6" s="36" customFormat="1" x14ac:dyDescent="0.3">
      <c r="A1" s="102"/>
      <c r="F1" s="37"/>
    </row>
    <row r="2" spans="1:6" ht="23.5" thickBot="1" x14ac:dyDescent="0.4">
      <c r="A2" s="103" t="s">
        <v>15</v>
      </c>
      <c r="B2" s="38"/>
      <c r="C2" s="39"/>
      <c r="D2" s="39"/>
      <c r="E2" s="39"/>
      <c r="F2" s="40"/>
    </row>
    <row r="3" spans="1:6" ht="16.5" thickTop="1" thickBot="1" x14ac:dyDescent="0.35">
      <c r="A3" s="104" t="s">
        <v>91</v>
      </c>
      <c r="B3" s="42"/>
      <c r="C3" s="43"/>
      <c r="D3" s="43"/>
      <c r="E3" s="44"/>
      <c r="F3" s="45"/>
    </row>
    <row r="4" spans="1:6" ht="40.5" x14ac:dyDescent="0.3">
      <c r="A4" s="105" t="s">
        <v>92</v>
      </c>
      <c r="B4" s="149" t="s">
        <v>136</v>
      </c>
      <c r="C4" s="46" t="s">
        <v>93</v>
      </c>
      <c r="D4" s="47" t="s">
        <v>123</v>
      </c>
      <c r="E4" s="48"/>
      <c r="F4" s="49"/>
    </row>
    <row r="5" spans="1:6" ht="15.5" x14ac:dyDescent="0.3">
      <c r="A5" s="106" t="s">
        <v>111</v>
      </c>
      <c r="B5" s="50"/>
      <c r="C5" s="150" t="str">
        <f t="shared" ref="C5:C12" ca="1" si="0">DATEDIF(B5,TODAY(),"y")&amp;" שנים "&amp;DATEDIF(B5,TODAY(),"ym")&amp;" חודשים"</f>
        <v>124 שנים 6 חודשים</v>
      </c>
      <c r="D5" s="47"/>
      <c r="E5" s="48"/>
      <c r="F5" s="49"/>
    </row>
    <row r="6" spans="1:6" ht="15.5" x14ac:dyDescent="0.3">
      <c r="A6" s="106" t="s">
        <v>112</v>
      </c>
      <c r="B6" s="51"/>
      <c r="C6" s="150" t="str">
        <f ca="1">DATEDIF(B6,TODAY(),"y")&amp;" שנים "&amp;DATEDIF(B6,TODAY(),"ym")&amp;" חודשים"</f>
        <v>124 שנים 6 חודשים</v>
      </c>
      <c r="D6" s="47"/>
      <c r="E6" s="48"/>
      <c r="F6" s="49"/>
    </row>
    <row r="7" spans="1:6" ht="15.5" x14ac:dyDescent="0.3">
      <c r="A7" s="106" t="s">
        <v>113</v>
      </c>
      <c r="B7" s="51"/>
      <c r="C7" s="150" t="str">
        <f ca="1">DATEDIF(B7,TODAY(),"y")&amp;" שנים "&amp;DATEDIF(B7,TODAY(),"ym")&amp;" חודשים"</f>
        <v>124 שנים 6 חודשים</v>
      </c>
      <c r="D7" s="47"/>
      <c r="E7" s="48"/>
      <c r="F7" s="49"/>
    </row>
    <row r="8" spans="1:6" ht="15.5" x14ac:dyDescent="0.3">
      <c r="A8" s="106" t="s">
        <v>114</v>
      </c>
      <c r="B8" s="51"/>
      <c r="C8" s="150" t="str">
        <f t="shared" ca="1" si="0"/>
        <v>124 שנים 6 חודשים</v>
      </c>
      <c r="D8" s="47"/>
      <c r="E8" s="48"/>
      <c r="F8" s="49"/>
    </row>
    <row r="9" spans="1:6" ht="15.5" x14ac:dyDescent="0.3">
      <c r="A9" s="106" t="s">
        <v>119</v>
      </c>
      <c r="B9" s="51"/>
      <c r="C9" s="150" t="str">
        <f ca="1">DATEDIF(B9,TODAY(),"y")&amp;" שנים "&amp;DATEDIF(B9,TODAY(),"ym")&amp;" חודשים"</f>
        <v>124 שנים 6 חודשים</v>
      </c>
      <c r="D9" s="47"/>
      <c r="E9" s="48"/>
      <c r="F9" s="49"/>
    </row>
    <row r="10" spans="1:6" ht="15.5" x14ac:dyDescent="0.3">
      <c r="A10" s="106" t="s">
        <v>120</v>
      </c>
      <c r="B10" s="51"/>
      <c r="C10" s="150" t="str">
        <f t="shared" ca="1" si="0"/>
        <v>124 שנים 6 חודשים</v>
      </c>
      <c r="D10" s="47"/>
      <c r="E10" s="48"/>
      <c r="F10" s="49"/>
    </row>
    <row r="11" spans="1:6" ht="15.5" x14ac:dyDescent="0.3">
      <c r="A11" s="106" t="s">
        <v>121</v>
      </c>
      <c r="B11" s="51"/>
      <c r="C11" s="150" t="str">
        <f t="shared" ca="1" si="0"/>
        <v>124 שנים 6 חודשים</v>
      </c>
      <c r="D11" s="47"/>
      <c r="E11" s="48"/>
      <c r="F11" s="49"/>
    </row>
    <row r="12" spans="1:6" ht="15.5" x14ac:dyDescent="0.3">
      <c r="A12" s="106" t="s">
        <v>122</v>
      </c>
      <c r="B12" s="51"/>
      <c r="C12" s="150" t="str">
        <f t="shared" ca="1" si="0"/>
        <v>124 שנים 6 חודשים</v>
      </c>
      <c r="D12" s="47"/>
      <c r="E12" s="48"/>
      <c r="F12" s="49"/>
    </row>
    <row r="13" spans="1:6" ht="15.5" x14ac:dyDescent="0.35">
      <c r="A13" s="107"/>
      <c r="B13" s="38"/>
      <c r="C13" s="39"/>
      <c r="D13" s="39"/>
      <c r="E13" s="39"/>
      <c r="F13" s="40"/>
    </row>
    <row r="14" spans="1:6" ht="50" x14ac:dyDescent="0.3">
      <c r="A14" s="108" t="s">
        <v>102</v>
      </c>
      <c r="B14" s="48"/>
      <c r="C14" s="48"/>
      <c r="D14" s="48"/>
      <c r="E14" s="52"/>
      <c r="F14" s="154" t="s">
        <v>124</v>
      </c>
    </row>
    <row r="15" spans="1:6" ht="65.5" x14ac:dyDescent="0.3">
      <c r="A15" s="109" t="str">
        <f>A4</f>
        <v>שם</v>
      </c>
      <c r="B15" s="53" t="str">
        <f>תזרים!$D$2</f>
        <v xml:space="preserve">חודש </v>
      </c>
      <c r="C15" s="53" t="str">
        <f>תזרים!$E$2</f>
        <v xml:space="preserve">חודש </v>
      </c>
      <c r="D15" s="53" t="str">
        <f>תזרים!$F$2</f>
        <v xml:space="preserve">חודש </v>
      </c>
      <c r="E15" s="54" t="s">
        <v>125</v>
      </c>
      <c r="F15" s="55"/>
    </row>
    <row r="16" spans="1:6" ht="15.5" x14ac:dyDescent="0.3">
      <c r="A16" s="110" t="str">
        <f t="shared" ref="A16:A23" si="1">A5</f>
        <v>ילד א'</v>
      </c>
      <c r="B16" s="56"/>
      <c r="C16" s="56"/>
      <c r="D16" s="56"/>
      <c r="E16" s="56">
        <f>SUM(B16:D16)/3*12</f>
        <v>0</v>
      </c>
      <c r="F16" s="57" t="e">
        <f t="shared" ref="F16:F23" si="2">AVERAGE(B16:D16)</f>
        <v>#DIV/0!</v>
      </c>
    </row>
    <row r="17" spans="1:6" ht="15.5" x14ac:dyDescent="0.3">
      <c r="A17" s="110" t="str">
        <f t="shared" si="1"/>
        <v>ילד ב'</v>
      </c>
      <c r="B17" s="56"/>
      <c r="C17" s="56"/>
      <c r="D17" s="56"/>
      <c r="E17" s="56">
        <f t="shared" ref="E17:E23" si="3">SUM(B17:D17)/3*12</f>
        <v>0</v>
      </c>
      <c r="F17" s="57" t="e">
        <f t="shared" si="2"/>
        <v>#DIV/0!</v>
      </c>
    </row>
    <row r="18" spans="1:6" ht="15.5" x14ac:dyDescent="0.3">
      <c r="A18" s="110" t="str">
        <f t="shared" si="1"/>
        <v>ילד ג'</v>
      </c>
      <c r="B18" s="56"/>
      <c r="C18" s="56"/>
      <c r="D18" s="56"/>
      <c r="E18" s="56">
        <f>SUM(B18:D18)/3*12</f>
        <v>0</v>
      </c>
      <c r="F18" s="57" t="e">
        <f t="shared" si="2"/>
        <v>#DIV/0!</v>
      </c>
    </row>
    <row r="19" spans="1:6" ht="15.5" x14ac:dyDescent="0.3">
      <c r="A19" s="110" t="str">
        <f t="shared" si="1"/>
        <v>ילד ד'</v>
      </c>
      <c r="B19" s="56"/>
      <c r="C19" s="56"/>
      <c r="D19" s="56"/>
      <c r="E19" s="56">
        <f t="shared" si="3"/>
        <v>0</v>
      </c>
      <c r="F19" s="57" t="e">
        <f t="shared" si="2"/>
        <v>#DIV/0!</v>
      </c>
    </row>
    <row r="20" spans="1:6" ht="15.5" x14ac:dyDescent="0.3">
      <c r="A20" s="110" t="str">
        <f t="shared" si="1"/>
        <v>ילדה א'</v>
      </c>
      <c r="B20" s="56"/>
      <c r="C20" s="56"/>
      <c r="D20" s="56"/>
      <c r="E20" s="56">
        <f t="shared" si="3"/>
        <v>0</v>
      </c>
      <c r="F20" s="57" t="e">
        <f t="shared" si="2"/>
        <v>#DIV/0!</v>
      </c>
    </row>
    <row r="21" spans="1:6" ht="15.5" x14ac:dyDescent="0.3">
      <c r="A21" s="110" t="str">
        <f t="shared" si="1"/>
        <v>ילדה ב'</v>
      </c>
      <c r="B21" s="56"/>
      <c r="C21" s="56"/>
      <c r="D21" s="56"/>
      <c r="E21" s="56">
        <f t="shared" si="3"/>
        <v>0</v>
      </c>
      <c r="F21" s="57" t="e">
        <f t="shared" si="2"/>
        <v>#DIV/0!</v>
      </c>
    </row>
    <row r="22" spans="1:6" ht="15.5" x14ac:dyDescent="0.3">
      <c r="A22" s="110" t="str">
        <f t="shared" si="1"/>
        <v>ילדה ג'</v>
      </c>
      <c r="B22" s="56"/>
      <c r="C22" s="56"/>
      <c r="D22" s="56"/>
      <c r="E22" s="56">
        <f t="shared" si="3"/>
        <v>0</v>
      </c>
      <c r="F22" s="57" t="e">
        <f t="shared" si="2"/>
        <v>#DIV/0!</v>
      </c>
    </row>
    <row r="23" spans="1:6" ht="15.5" x14ac:dyDescent="0.3">
      <c r="A23" s="110" t="str">
        <f t="shared" si="1"/>
        <v>ילדה ד'</v>
      </c>
      <c r="B23" s="56"/>
      <c r="C23" s="56"/>
      <c r="D23" s="56"/>
      <c r="E23" s="56">
        <f t="shared" si="3"/>
        <v>0</v>
      </c>
      <c r="F23" s="57" t="e">
        <f t="shared" si="2"/>
        <v>#DIV/0!</v>
      </c>
    </row>
    <row r="24" spans="1:6" ht="15.5" x14ac:dyDescent="0.3">
      <c r="A24" s="109" t="s">
        <v>94</v>
      </c>
      <c r="B24" s="115">
        <f>SUM(B16:B23)</f>
        <v>0</v>
      </c>
      <c r="C24" s="115">
        <f>SUM(C16:C23)</f>
        <v>0</v>
      </c>
      <c r="D24" s="115">
        <f>SUM(D16:D23)</f>
        <v>0</v>
      </c>
      <c r="E24" s="115">
        <f>SUM(E16:E23)</f>
        <v>0</v>
      </c>
      <c r="F24" s="57">
        <f>AVERAGE(B24:D24)</f>
        <v>0</v>
      </c>
    </row>
    <row r="25" spans="1:6" ht="15.5" x14ac:dyDescent="0.3">
      <c r="A25" s="111"/>
      <c r="B25" s="48"/>
      <c r="C25" s="48"/>
      <c r="D25" s="48"/>
      <c r="E25" s="48"/>
      <c r="F25" s="55"/>
    </row>
    <row r="26" spans="1:6" ht="20" x14ac:dyDescent="0.3">
      <c r="A26" s="108" t="s">
        <v>95</v>
      </c>
      <c r="B26" s="48"/>
      <c r="C26" s="48"/>
      <c r="D26" s="48"/>
      <c r="E26" s="48"/>
      <c r="F26" s="55"/>
    </row>
    <row r="27" spans="1:6" ht="65.5" x14ac:dyDescent="0.3">
      <c r="A27" s="109" t="str">
        <f>A4</f>
        <v>שם</v>
      </c>
      <c r="B27" s="53" t="str">
        <f>תזרים!$D$2</f>
        <v xml:space="preserve">חודש </v>
      </c>
      <c r="C27" s="53" t="str">
        <f>תזרים!$E$2</f>
        <v xml:space="preserve">חודש </v>
      </c>
      <c r="D27" s="53" t="str">
        <f>תזרים!$F$2</f>
        <v xml:space="preserve">חודש </v>
      </c>
      <c r="E27" s="54" t="s">
        <v>125</v>
      </c>
      <c r="F27" s="55"/>
    </row>
    <row r="28" spans="1:6" ht="15.5" x14ac:dyDescent="0.3">
      <c r="A28" s="110" t="str">
        <f t="shared" ref="A28:A35" si="4">A5</f>
        <v>ילד א'</v>
      </c>
      <c r="B28" s="56"/>
      <c r="C28" s="56"/>
      <c r="D28" s="56"/>
      <c r="E28" s="56">
        <f t="shared" ref="E28:E35" si="5">SUM(B28:D28)/3*12</f>
        <v>0</v>
      </c>
      <c r="F28" s="57" t="e">
        <f t="shared" ref="F28:F35" si="6">AVERAGE(B28:D28)</f>
        <v>#DIV/0!</v>
      </c>
    </row>
    <row r="29" spans="1:6" ht="15.5" x14ac:dyDescent="0.3">
      <c r="A29" s="110" t="str">
        <f t="shared" si="4"/>
        <v>ילד ב'</v>
      </c>
      <c r="B29" s="56"/>
      <c r="C29" s="56"/>
      <c r="D29" s="56"/>
      <c r="E29" s="56">
        <f t="shared" si="5"/>
        <v>0</v>
      </c>
      <c r="F29" s="57" t="e">
        <f t="shared" si="6"/>
        <v>#DIV/0!</v>
      </c>
    </row>
    <row r="30" spans="1:6" ht="15.5" x14ac:dyDescent="0.3">
      <c r="A30" s="110" t="str">
        <f t="shared" si="4"/>
        <v>ילד ג'</v>
      </c>
      <c r="B30" s="56"/>
      <c r="C30" s="56"/>
      <c r="D30" s="56"/>
      <c r="E30" s="56">
        <f t="shared" si="5"/>
        <v>0</v>
      </c>
      <c r="F30" s="57" t="e">
        <f t="shared" si="6"/>
        <v>#DIV/0!</v>
      </c>
    </row>
    <row r="31" spans="1:6" ht="15.5" x14ac:dyDescent="0.3">
      <c r="A31" s="110" t="str">
        <f t="shared" si="4"/>
        <v>ילד ד'</v>
      </c>
      <c r="B31" s="56"/>
      <c r="C31" s="56"/>
      <c r="D31" s="56"/>
      <c r="E31" s="56">
        <f t="shared" si="5"/>
        <v>0</v>
      </c>
      <c r="F31" s="57" t="e">
        <f t="shared" si="6"/>
        <v>#DIV/0!</v>
      </c>
    </row>
    <row r="32" spans="1:6" ht="15.5" x14ac:dyDescent="0.3">
      <c r="A32" s="110" t="str">
        <f t="shared" si="4"/>
        <v>ילדה א'</v>
      </c>
      <c r="B32" s="56"/>
      <c r="C32" s="56"/>
      <c r="D32" s="56"/>
      <c r="E32" s="56">
        <f t="shared" si="5"/>
        <v>0</v>
      </c>
      <c r="F32" s="57" t="e">
        <f t="shared" si="6"/>
        <v>#DIV/0!</v>
      </c>
    </row>
    <row r="33" spans="1:6" ht="15.5" x14ac:dyDescent="0.3">
      <c r="A33" s="110" t="str">
        <f t="shared" si="4"/>
        <v>ילדה ב'</v>
      </c>
      <c r="B33" s="56"/>
      <c r="C33" s="56"/>
      <c r="D33" s="56"/>
      <c r="E33" s="56">
        <f t="shared" si="5"/>
        <v>0</v>
      </c>
      <c r="F33" s="57" t="e">
        <f t="shared" si="6"/>
        <v>#DIV/0!</v>
      </c>
    </row>
    <row r="34" spans="1:6" ht="15.5" x14ac:dyDescent="0.3">
      <c r="A34" s="110" t="str">
        <f t="shared" si="4"/>
        <v>ילדה ג'</v>
      </c>
      <c r="B34" s="56"/>
      <c r="C34" s="56"/>
      <c r="D34" s="56"/>
      <c r="E34" s="56">
        <f t="shared" si="5"/>
        <v>0</v>
      </c>
      <c r="F34" s="57" t="e">
        <f t="shared" si="6"/>
        <v>#DIV/0!</v>
      </c>
    </row>
    <row r="35" spans="1:6" ht="15.5" x14ac:dyDescent="0.3">
      <c r="A35" s="110" t="str">
        <f t="shared" si="4"/>
        <v>ילדה ד'</v>
      </c>
      <c r="B35" s="56"/>
      <c r="C35" s="56"/>
      <c r="D35" s="56"/>
      <c r="E35" s="56">
        <f t="shared" si="5"/>
        <v>0</v>
      </c>
      <c r="F35" s="57" t="e">
        <f t="shared" si="6"/>
        <v>#DIV/0!</v>
      </c>
    </row>
    <row r="36" spans="1:6" ht="15.5" x14ac:dyDescent="0.3">
      <c r="A36" s="109" t="s">
        <v>94</v>
      </c>
      <c r="B36" s="115">
        <f>SUM(B28:B35)</f>
        <v>0</v>
      </c>
      <c r="C36" s="115">
        <f>SUM(C28:C35)</f>
        <v>0</v>
      </c>
      <c r="D36" s="115">
        <f>SUM(D28:D35)</f>
        <v>0</v>
      </c>
      <c r="E36" s="115">
        <f>SUM(E28:E35)</f>
        <v>0</v>
      </c>
      <c r="F36" s="57">
        <f>AVERAGE(B36:D36)</f>
        <v>0</v>
      </c>
    </row>
    <row r="37" spans="1:6" ht="15.5" hidden="1" x14ac:dyDescent="0.3">
      <c r="A37" s="111"/>
      <c r="B37" s="48"/>
      <c r="C37" s="48"/>
      <c r="D37" s="48"/>
      <c r="E37" s="48"/>
      <c r="F37" s="55"/>
    </row>
    <row r="38" spans="1:6" ht="40" hidden="1" x14ac:dyDescent="0.3">
      <c r="A38" s="108" t="s">
        <v>96</v>
      </c>
      <c r="B38" s="48"/>
      <c r="C38" s="48"/>
      <c r="D38" s="48"/>
      <c r="E38" s="48"/>
      <c r="F38" s="55"/>
    </row>
    <row r="39" spans="1:6" ht="65.5" hidden="1" x14ac:dyDescent="0.3">
      <c r="A39" s="109" t="str">
        <f>A4</f>
        <v>שם</v>
      </c>
      <c r="B39" s="53" t="str">
        <f>תזרים!$D$2</f>
        <v xml:space="preserve">חודש </v>
      </c>
      <c r="C39" s="53" t="str">
        <f>תזרים!$E$2</f>
        <v xml:space="preserve">חודש </v>
      </c>
      <c r="D39" s="53" t="str">
        <f>תזרים!$F$2</f>
        <v xml:space="preserve">חודש </v>
      </c>
      <c r="E39" s="54" t="s">
        <v>125</v>
      </c>
      <c r="F39" s="55"/>
    </row>
    <row r="40" spans="1:6" ht="15.5" hidden="1" x14ac:dyDescent="0.3">
      <c r="A40" s="110" t="str">
        <f t="shared" ref="A40:A47" si="7">A5</f>
        <v>ילד א'</v>
      </c>
      <c r="B40" s="56"/>
      <c r="C40" s="56"/>
      <c r="D40" s="56"/>
      <c r="E40" s="56">
        <f t="shared" ref="E40:E47" si="8">SUM(B40:D40)/3*12</f>
        <v>0</v>
      </c>
      <c r="F40" s="57" t="e">
        <f t="shared" ref="F40:F47" si="9">AVERAGE(B40:D40)</f>
        <v>#DIV/0!</v>
      </c>
    </row>
    <row r="41" spans="1:6" ht="15.5" hidden="1" x14ac:dyDescent="0.3">
      <c r="A41" s="110" t="str">
        <f t="shared" si="7"/>
        <v>ילד ב'</v>
      </c>
      <c r="B41" s="56"/>
      <c r="C41" s="56"/>
      <c r="D41" s="56"/>
      <c r="E41" s="56">
        <f t="shared" si="8"/>
        <v>0</v>
      </c>
      <c r="F41" s="57" t="e">
        <f t="shared" si="9"/>
        <v>#DIV/0!</v>
      </c>
    </row>
    <row r="42" spans="1:6" ht="15.5" hidden="1" x14ac:dyDescent="0.3">
      <c r="A42" s="110" t="str">
        <f t="shared" si="7"/>
        <v>ילד ג'</v>
      </c>
      <c r="B42" s="56"/>
      <c r="C42" s="56"/>
      <c r="D42" s="56"/>
      <c r="E42" s="56">
        <f t="shared" si="8"/>
        <v>0</v>
      </c>
      <c r="F42" s="57" t="e">
        <f t="shared" si="9"/>
        <v>#DIV/0!</v>
      </c>
    </row>
    <row r="43" spans="1:6" ht="15.5" hidden="1" x14ac:dyDescent="0.3">
      <c r="A43" s="110" t="str">
        <f t="shared" si="7"/>
        <v>ילד ד'</v>
      </c>
      <c r="B43" s="56"/>
      <c r="C43" s="56"/>
      <c r="D43" s="56"/>
      <c r="E43" s="56">
        <f t="shared" si="8"/>
        <v>0</v>
      </c>
      <c r="F43" s="57" t="e">
        <f t="shared" si="9"/>
        <v>#DIV/0!</v>
      </c>
    </row>
    <row r="44" spans="1:6" ht="15.5" hidden="1" x14ac:dyDescent="0.3">
      <c r="A44" s="110" t="str">
        <f t="shared" si="7"/>
        <v>ילדה א'</v>
      </c>
      <c r="B44" s="56"/>
      <c r="C44" s="56"/>
      <c r="D44" s="56"/>
      <c r="E44" s="56">
        <f t="shared" si="8"/>
        <v>0</v>
      </c>
      <c r="F44" s="57" t="e">
        <f t="shared" si="9"/>
        <v>#DIV/0!</v>
      </c>
    </row>
    <row r="45" spans="1:6" ht="15.5" hidden="1" x14ac:dyDescent="0.3">
      <c r="A45" s="110" t="str">
        <f t="shared" si="7"/>
        <v>ילדה ב'</v>
      </c>
      <c r="B45" s="56"/>
      <c r="C45" s="56"/>
      <c r="D45" s="56"/>
      <c r="E45" s="56">
        <f t="shared" si="8"/>
        <v>0</v>
      </c>
      <c r="F45" s="57" t="e">
        <f t="shared" si="9"/>
        <v>#DIV/0!</v>
      </c>
    </row>
    <row r="46" spans="1:6" ht="15.5" hidden="1" x14ac:dyDescent="0.3">
      <c r="A46" s="110" t="str">
        <f t="shared" si="7"/>
        <v>ילדה ג'</v>
      </c>
      <c r="B46" s="56"/>
      <c r="C46" s="56"/>
      <c r="D46" s="56"/>
      <c r="E46" s="56">
        <f t="shared" si="8"/>
        <v>0</v>
      </c>
      <c r="F46" s="57" t="e">
        <f t="shared" si="9"/>
        <v>#DIV/0!</v>
      </c>
    </row>
    <row r="47" spans="1:6" ht="15.5" hidden="1" x14ac:dyDescent="0.3">
      <c r="A47" s="110" t="str">
        <f t="shared" si="7"/>
        <v>ילדה ד'</v>
      </c>
      <c r="B47" s="56"/>
      <c r="C47" s="56"/>
      <c r="D47" s="56"/>
      <c r="E47" s="56">
        <f t="shared" si="8"/>
        <v>0</v>
      </c>
      <c r="F47" s="57" t="e">
        <f t="shared" si="9"/>
        <v>#DIV/0!</v>
      </c>
    </row>
    <row r="48" spans="1:6" ht="15.5" hidden="1" x14ac:dyDescent="0.3">
      <c r="A48" s="109" t="s">
        <v>94</v>
      </c>
      <c r="B48" s="115">
        <f>SUM(B40:B47)</f>
        <v>0</v>
      </c>
      <c r="C48" s="115">
        <f>SUM(C40:C47)</f>
        <v>0</v>
      </c>
      <c r="D48" s="115">
        <f>SUM(D40:D47)</f>
        <v>0</v>
      </c>
      <c r="E48" s="115">
        <f>SUM(E40:E47)</f>
        <v>0</v>
      </c>
      <c r="F48" s="57">
        <f>AVERAGE(B48:D48)</f>
        <v>0</v>
      </c>
    </row>
    <row r="49" spans="1:6" ht="15.5" x14ac:dyDescent="0.3">
      <c r="A49" s="111"/>
      <c r="B49" s="48"/>
      <c r="C49" s="48"/>
      <c r="D49" s="48"/>
      <c r="E49" s="48"/>
      <c r="F49" s="55"/>
    </row>
    <row r="50" spans="1:6" ht="20" x14ac:dyDescent="0.3">
      <c r="A50" s="108" t="s">
        <v>97</v>
      </c>
      <c r="B50" s="48"/>
      <c r="C50" s="48"/>
      <c r="D50" s="48"/>
      <c r="E50" s="48"/>
      <c r="F50" s="55"/>
    </row>
    <row r="51" spans="1:6" ht="65.5" x14ac:dyDescent="0.3">
      <c r="A51" s="109" t="str">
        <f>A4</f>
        <v>שם</v>
      </c>
      <c r="B51" s="53" t="str">
        <f>תזרים!$D$2</f>
        <v xml:space="preserve">חודש </v>
      </c>
      <c r="C51" s="53" t="str">
        <f>תזרים!$E$2</f>
        <v xml:space="preserve">חודש </v>
      </c>
      <c r="D51" s="53" t="str">
        <f>תזרים!$F$2</f>
        <v xml:space="preserve">חודש </v>
      </c>
      <c r="E51" s="54" t="s">
        <v>125</v>
      </c>
      <c r="F51" s="55"/>
    </row>
    <row r="52" spans="1:6" ht="15.5" x14ac:dyDescent="0.3">
      <c r="A52" s="110" t="str">
        <f t="shared" ref="A52:A59" si="10">A5</f>
        <v>ילד א'</v>
      </c>
      <c r="B52" s="56"/>
      <c r="C52" s="56"/>
      <c r="D52" s="56"/>
      <c r="E52" s="56">
        <f t="shared" ref="E52:E59" si="11">SUM(B52:D52)/3*12</f>
        <v>0</v>
      </c>
      <c r="F52" s="57" t="e">
        <f t="shared" ref="F52:F59" si="12">AVERAGE(B52:D52)</f>
        <v>#DIV/0!</v>
      </c>
    </row>
    <row r="53" spans="1:6" ht="15.5" x14ac:dyDescent="0.3">
      <c r="A53" s="110" t="str">
        <f t="shared" si="10"/>
        <v>ילד ב'</v>
      </c>
      <c r="B53" s="56"/>
      <c r="C53" s="56"/>
      <c r="D53" s="56"/>
      <c r="E53" s="56">
        <f t="shared" si="11"/>
        <v>0</v>
      </c>
      <c r="F53" s="57" t="e">
        <f t="shared" si="12"/>
        <v>#DIV/0!</v>
      </c>
    </row>
    <row r="54" spans="1:6" ht="15.5" x14ac:dyDescent="0.3">
      <c r="A54" s="110" t="str">
        <f t="shared" si="10"/>
        <v>ילד ג'</v>
      </c>
      <c r="B54" s="56"/>
      <c r="C54" s="56"/>
      <c r="D54" s="56"/>
      <c r="E54" s="56">
        <f t="shared" si="11"/>
        <v>0</v>
      </c>
      <c r="F54" s="57" t="e">
        <f t="shared" si="12"/>
        <v>#DIV/0!</v>
      </c>
    </row>
    <row r="55" spans="1:6" ht="15.5" x14ac:dyDescent="0.3">
      <c r="A55" s="110" t="str">
        <f t="shared" si="10"/>
        <v>ילד ד'</v>
      </c>
      <c r="B55" s="56"/>
      <c r="C55" s="56"/>
      <c r="D55" s="56"/>
      <c r="E55" s="56">
        <f t="shared" si="11"/>
        <v>0</v>
      </c>
      <c r="F55" s="57" t="e">
        <f t="shared" si="12"/>
        <v>#DIV/0!</v>
      </c>
    </row>
    <row r="56" spans="1:6" ht="15.5" x14ac:dyDescent="0.3">
      <c r="A56" s="110" t="str">
        <f t="shared" si="10"/>
        <v>ילדה א'</v>
      </c>
      <c r="B56" s="56"/>
      <c r="C56" s="56"/>
      <c r="D56" s="56"/>
      <c r="E56" s="56">
        <f t="shared" si="11"/>
        <v>0</v>
      </c>
      <c r="F56" s="57" t="e">
        <f t="shared" si="12"/>
        <v>#DIV/0!</v>
      </c>
    </row>
    <row r="57" spans="1:6" ht="15.5" x14ac:dyDescent="0.3">
      <c r="A57" s="110" t="str">
        <f t="shared" si="10"/>
        <v>ילדה ב'</v>
      </c>
      <c r="B57" s="56"/>
      <c r="C57" s="56"/>
      <c r="D57" s="56"/>
      <c r="E57" s="56">
        <f t="shared" si="11"/>
        <v>0</v>
      </c>
      <c r="F57" s="57" t="e">
        <f t="shared" si="12"/>
        <v>#DIV/0!</v>
      </c>
    </row>
    <row r="58" spans="1:6" ht="15.5" x14ac:dyDescent="0.3">
      <c r="A58" s="110" t="str">
        <f t="shared" si="10"/>
        <v>ילדה ג'</v>
      </c>
      <c r="B58" s="56"/>
      <c r="C58" s="56"/>
      <c r="D58" s="56"/>
      <c r="E58" s="56">
        <f t="shared" si="11"/>
        <v>0</v>
      </c>
      <c r="F58" s="57" t="e">
        <f t="shared" si="12"/>
        <v>#DIV/0!</v>
      </c>
    </row>
    <row r="59" spans="1:6" ht="15.5" x14ac:dyDescent="0.3">
      <c r="A59" s="110" t="str">
        <f t="shared" si="10"/>
        <v>ילדה ד'</v>
      </c>
      <c r="B59" s="56"/>
      <c r="C59" s="56"/>
      <c r="D59" s="56"/>
      <c r="E59" s="56">
        <f t="shared" si="11"/>
        <v>0</v>
      </c>
      <c r="F59" s="57" t="e">
        <f t="shared" si="12"/>
        <v>#DIV/0!</v>
      </c>
    </row>
    <row r="60" spans="1:6" ht="15.5" x14ac:dyDescent="0.3">
      <c r="A60" s="109" t="s">
        <v>94</v>
      </c>
      <c r="B60" s="115">
        <f>SUM(B52:B59)</f>
        <v>0</v>
      </c>
      <c r="C60" s="115">
        <f>SUM(C52:C59)</f>
        <v>0</v>
      </c>
      <c r="D60" s="115">
        <f>SUM(D52:D59)</f>
        <v>0</v>
      </c>
      <c r="E60" s="115">
        <f>SUM(E52:E59)</f>
        <v>0</v>
      </c>
      <c r="F60" s="57">
        <f>AVERAGE(B60:D60)</f>
        <v>0</v>
      </c>
    </row>
    <row r="61" spans="1:6" ht="15.5" x14ac:dyDescent="0.3">
      <c r="A61" s="111"/>
      <c r="B61" s="48"/>
      <c r="C61" s="48"/>
      <c r="D61" s="48"/>
      <c r="E61" s="48"/>
      <c r="F61" s="55"/>
    </row>
    <row r="62" spans="1:6" ht="20" x14ac:dyDescent="0.3">
      <c r="A62" s="108" t="s">
        <v>98</v>
      </c>
      <c r="B62" s="48"/>
      <c r="C62" s="48"/>
      <c r="D62" s="48"/>
      <c r="E62" s="48"/>
      <c r="F62" s="55"/>
    </row>
    <row r="63" spans="1:6" ht="65.5" x14ac:dyDescent="0.3">
      <c r="A63" s="109" t="str">
        <f t="shared" ref="A63:A71" si="13">A4</f>
        <v>שם</v>
      </c>
      <c r="B63" s="53" t="str">
        <f>תזרים!$D$2</f>
        <v xml:space="preserve">חודש </v>
      </c>
      <c r="C63" s="53" t="str">
        <f>תזרים!$E$2</f>
        <v xml:space="preserve">חודש </v>
      </c>
      <c r="D63" s="53" t="str">
        <f>תזרים!$F$2</f>
        <v xml:space="preserve">חודש </v>
      </c>
      <c r="E63" s="54" t="s">
        <v>125</v>
      </c>
      <c r="F63" s="55"/>
    </row>
    <row r="64" spans="1:6" ht="15.5" x14ac:dyDescent="0.3">
      <c r="A64" s="110" t="str">
        <f t="shared" si="13"/>
        <v>ילד א'</v>
      </c>
      <c r="B64" s="56"/>
      <c r="C64" s="56"/>
      <c r="D64" s="56"/>
      <c r="E64" s="56">
        <f t="shared" ref="E64:E71" si="14">SUM(B64:D64)/3*12</f>
        <v>0</v>
      </c>
      <c r="F64" s="57" t="e">
        <f t="shared" ref="F64:F71" si="15">AVERAGE(B64:D64)</f>
        <v>#DIV/0!</v>
      </c>
    </row>
    <row r="65" spans="1:6" ht="15.5" x14ac:dyDescent="0.3">
      <c r="A65" s="110" t="str">
        <f t="shared" si="13"/>
        <v>ילד ב'</v>
      </c>
      <c r="B65" s="56"/>
      <c r="C65" s="56"/>
      <c r="D65" s="56"/>
      <c r="E65" s="56">
        <f t="shared" si="14"/>
        <v>0</v>
      </c>
      <c r="F65" s="57" t="e">
        <f t="shared" si="15"/>
        <v>#DIV/0!</v>
      </c>
    </row>
    <row r="66" spans="1:6" ht="15.5" x14ac:dyDescent="0.3">
      <c r="A66" s="110" t="str">
        <f t="shared" si="13"/>
        <v>ילד ג'</v>
      </c>
      <c r="B66" s="56"/>
      <c r="C66" s="56"/>
      <c r="D66" s="56"/>
      <c r="E66" s="56">
        <f t="shared" si="14"/>
        <v>0</v>
      </c>
      <c r="F66" s="57" t="e">
        <f t="shared" si="15"/>
        <v>#DIV/0!</v>
      </c>
    </row>
    <row r="67" spans="1:6" ht="15.5" x14ac:dyDescent="0.3">
      <c r="A67" s="110" t="str">
        <f t="shared" si="13"/>
        <v>ילד ד'</v>
      </c>
      <c r="B67" s="56"/>
      <c r="C67" s="56"/>
      <c r="D67" s="56"/>
      <c r="E67" s="56">
        <f t="shared" si="14"/>
        <v>0</v>
      </c>
      <c r="F67" s="57" t="e">
        <f t="shared" si="15"/>
        <v>#DIV/0!</v>
      </c>
    </row>
    <row r="68" spans="1:6" ht="15.5" x14ac:dyDescent="0.3">
      <c r="A68" s="110" t="str">
        <f t="shared" si="13"/>
        <v>ילדה א'</v>
      </c>
      <c r="B68" s="56"/>
      <c r="C68" s="56"/>
      <c r="D68" s="56"/>
      <c r="E68" s="56">
        <f t="shared" si="14"/>
        <v>0</v>
      </c>
      <c r="F68" s="57" t="e">
        <f t="shared" si="15"/>
        <v>#DIV/0!</v>
      </c>
    </row>
    <row r="69" spans="1:6" ht="15.5" x14ac:dyDescent="0.3">
      <c r="A69" s="110" t="str">
        <f t="shared" si="13"/>
        <v>ילדה ב'</v>
      </c>
      <c r="B69" s="56"/>
      <c r="C69" s="56"/>
      <c r="D69" s="56"/>
      <c r="E69" s="56">
        <f t="shared" si="14"/>
        <v>0</v>
      </c>
      <c r="F69" s="57" t="e">
        <f t="shared" si="15"/>
        <v>#DIV/0!</v>
      </c>
    </row>
    <row r="70" spans="1:6" ht="15.5" x14ac:dyDescent="0.3">
      <c r="A70" s="110" t="str">
        <f t="shared" si="13"/>
        <v>ילדה ג'</v>
      </c>
      <c r="B70" s="56"/>
      <c r="C70" s="56"/>
      <c r="D70" s="56"/>
      <c r="E70" s="56">
        <f t="shared" si="14"/>
        <v>0</v>
      </c>
      <c r="F70" s="57" t="e">
        <f t="shared" si="15"/>
        <v>#DIV/0!</v>
      </c>
    </row>
    <row r="71" spans="1:6" ht="15.5" x14ac:dyDescent="0.3">
      <c r="A71" s="110" t="str">
        <f t="shared" si="13"/>
        <v>ילדה ד'</v>
      </c>
      <c r="B71" s="56"/>
      <c r="C71" s="56"/>
      <c r="D71" s="56"/>
      <c r="E71" s="56">
        <f t="shared" si="14"/>
        <v>0</v>
      </c>
      <c r="F71" s="57" t="e">
        <f t="shared" si="15"/>
        <v>#DIV/0!</v>
      </c>
    </row>
    <row r="72" spans="1:6" ht="15.5" x14ac:dyDescent="0.3">
      <c r="A72" s="109" t="s">
        <v>94</v>
      </c>
      <c r="B72" s="115">
        <f>SUM(B64:B71)</f>
        <v>0</v>
      </c>
      <c r="C72" s="115">
        <f>SUM(C64:C71)</f>
        <v>0</v>
      </c>
      <c r="D72" s="115">
        <f>SUM(D64:D71)</f>
        <v>0</v>
      </c>
      <c r="E72" s="115">
        <f>SUM(E64:E71)</f>
        <v>0</v>
      </c>
      <c r="F72" s="57">
        <f>AVERAGE(B72:D72)</f>
        <v>0</v>
      </c>
    </row>
    <row r="73" spans="1:6" ht="15.5" x14ac:dyDescent="0.3">
      <c r="A73" s="111"/>
      <c r="B73" s="48"/>
      <c r="C73" s="48"/>
      <c r="D73" s="48"/>
      <c r="E73" s="48"/>
      <c r="F73" s="55"/>
    </row>
    <row r="74" spans="1:6" ht="20" x14ac:dyDescent="0.3">
      <c r="A74" s="108" t="s">
        <v>99</v>
      </c>
      <c r="B74" s="48"/>
      <c r="C74" s="48"/>
      <c r="D74" s="48"/>
      <c r="E74" s="48"/>
      <c r="F74" s="55"/>
    </row>
    <row r="75" spans="1:6" ht="65.5" x14ac:dyDescent="0.3">
      <c r="A75" s="109" t="str">
        <f t="shared" ref="A75:A83" si="16">A4</f>
        <v>שם</v>
      </c>
      <c r="B75" s="53" t="str">
        <f>תזרים!$D$2</f>
        <v xml:space="preserve">חודש </v>
      </c>
      <c r="C75" s="53" t="str">
        <f>תזרים!$E$2</f>
        <v xml:space="preserve">חודש </v>
      </c>
      <c r="D75" s="53" t="str">
        <f>תזרים!$F$2</f>
        <v xml:space="preserve">חודש </v>
      </c>
      <c r="E75" s="54" t="s">
        <v>125</v>
      </c>
      <c r="F75" s="55"/>
    </row>
    <row r="76" spans="1:6" ht="15.5" x14ac:dyDescent="0.3">
      <c r="A76" s="110" t="str">
        <f t="shared" si="16"/>
        <v>ילד א'</v>
      </c>
      <c r="B76" s="56"/>
      <c r="C76" s="56"/>
      <c r="D76" s="56"/>
      <c r="E76" s="56">
        <f t="shared" ref="E76:E83" si="17">SUM(B76:D76)/3*12</f>
        <v>0</v>
      </c>
      <c r="F76" s="57" t="e">
        <f t="shared" ref="F76:F83" si="18">AVERAGE(B76:D76)</f>
        <v>#DIV/0!</v>
      </c>
    </row>
    <row r="77" spans="1:6" ht="15.5" x14ac:dyDescent="0.3">
      <c r="A77" s="110" t="str">
        <f t="shared" si="16"/>
        <v>ילד ב'</v>
      </c>
      <c r="B77" s="56"/>
      <c r="C77" s="56"/>
      <c r="D77" s="56"/>
      <c r="E77" s="56">
        <f t="shared" si="17"/>
        <v>0</v>
      </c>
      <c r="F77" s="57" t="e">
        <f t="shared" si="18"/>
        <v>#DIV/0!</v>
      </c>
    </row>
    <row r="78" spans="1:6" ht="15.5" x14ac:dyDescent="0.3">
      <c r="A78" s="110" t="str">
        <f t="shared" si="16"/>
        <v>ילד ג'</v>
      </c>
      <c r="B78" s="56"/>
      <c r="C78" s="56"/>
      <c r="D78" s="56"/>
      <c r="E78" s="56">
        <f t="shared" si="17"/>
        <v>0</v>
      </c>
      <c r="F78" s="57" t="e">
        <f t="shared" si="18"/>
        <v>#DIV/0!</v>
      </c>
    </row>
    <row r="79" spans="1:6" ht="15.5" x14ac:dyDescent="0.3">
      <c r="A79" s="110" t="str">
        <f t="shared" si="16"/>
        <v>ילד ד'</v>
      </c>
      <c r="B79" s="56"/>
      <c r="C79" s="56"/>
      <c r="D79" s="56"/>
      <c r="E79" s="56">
        <f t="shared" si="17"/>
        <v>0</v>
      </c>
      <c r="F79" s="57" t="e">
        <f t="shared" si="18"/>
        <v>#DIV/0!</v>
      </c>
    </row>
    <row r="80" spans="1:6" ht="15.5" x14ac:dyDescent="0.3">
      <c r="A80" s="110" t="str">
        <f t="shared" si="16"/>
        <v>ילדה א'</v>
      </c>
      <c r="B80" s="56"/>
      <c r="C80" s="56"/>
      <c r="D80" s="56"/>
      <c r="E80" s="56">
        <f t="shared" si="17"/>
        <v>0</v>
      </c>
      <c r="F80" s="57" t="e">
        <f t="shared" si="18"/>
        <v>#DIV/0!</v>
      </c>
    </row>
    <row r="81" spans="1:6" ht="15.5" x14ac:dyDescent="0.3">
      <c r="A81" s="110" t="str">
        <f t="shared" si="16"/>
        <v>ילדה ב'</v>
      </c>
      <c r="B81" s="56"/>
      <c r="C81" s="56"/>
      <c r="D81" s="56"/>
      <c r="E81" s="56">
        <f t="shared" si="17"/>
        <v>0</v>
      </c>
      <c r="F81" s="57" t="e">
        <f t="shared" si="18"/>
        <v>#DIV/0!</v>
      </c>
    </row>
    <row r="82" spans="1:6" ht="15.5" x14ac:dyDescent="0.3">
      <c r="A82" s="110" t="str">
        <f t="shared" si="16"/>
        <v>ילדה ג'</v>
      </c>
      <c r="B82" s="56"/>
      <c r="C82" s="56"/>
      <c r="D82" s="56"/>
      <c r="E82" s="56">
        <f t="shared" si="17"/>
        <v>0</v>
      </c>
      <c r="F82" s="57" t="e">
        <f t="shared" si="18"/>
        <v>#DIV/0!</v>
      </c>
    </row>
    <row r="83" spans="1:6" ht="15.5" x14ac:dyDescent="0.3">
      <c r="A83" s="110" t="str">
        <f t="shared" si="16"/>
        <v>ילדה ד'</v>
      </c>
      <c r="B83" s="56"/>
      <c r="C83" s="56"/>
      <c r="D83" s="56"/>
      <c r="E83" s="56">
        <f t="shared" si="17"/>
        <v>0</v>
      </c>
      <c r="F83" s="57" t="e">
        <f t="shared" si="18"/>
        <v>#DIV/0!</v>
      </c>
    </row>
    <row r="84" spans="1:6" ht="15.5" x14ac:dyDescent="0.3">
      <c r="A84" s="109" t="s">
        <v>94</v>
      </c>
      <c r="B84" s="115">
        <f>SUM(B76:B83)</f>
        <v>0</v>
      </c>
      <c r="C84" s="115">
        <f>SUM(C76:C83)</f>
        <v>0</v>
      </c>
      <c r="D84" s="115">
        <f>SUM(D76:D83)</f>
        <v>0</v>
      </c>
      <c r="E84" s="115">
        <f>SUM(E76:E83)</f>
        <v>0</v>
      </c>
      <c r="F84" s="57">
        <f>AVERAGE(B84:D84)</f>
        <v>0</v>
      </c>
    </row>
    <row r="85" spans="1:6" ht="15.5" x14ac:dyDescent="0.3">
      <c r="A85" s="111"/>
      <c r="B85" s="48"/>
      <c r="C85" s="48"/>
      <c r="D85" s="48"/>
      <c r="E85" s="48"/>
      <c r="F85" s="55"/>
    </row>
    <row r="86" spans="1:6" ht="20" x14ac:dyDescent="0.3">
      <c r="A86" s="108" t="s">
        <v>100</v>
      </c>
      <c r="B86" s="48"/>
      <c r="C86" s="48"/>
      <c r="D86" s="48"/>
      <c r="E86" s="48"/>
      <c r="F86" s="55"/>
    </row>
    <row r="87" spans="1:6" ht="65.5" x14ac:dyDescent="0.3">
      <c r="A87" s="109" t="str">
        <f t="shared" ref="A87:A95" si="19">A4</f>
        <v>שם</v>
      </c>
      <c r="B87" s="53" t="str">
        <f>תזרים!$D$2</f>
        <v xml:space="preserve">חודש </v>
      </c>
      <c r="C87" s="53" t="str">
        <f>תזרים!$E$2</f>
        <v xml:space="preserve">חודש </v>
      </c>
      <c r="D87" s="53" t="str">
        <f>תזרים!$F$2</f>
        <v xml:space="preserve">חודש </v>
      </c>
      <c r="E87" s="54" t="s">
        <v>125</v>
      </c>
      <c r="F87" s="55"/>
    </row>
    <row r="88" spans="1:6" ht="15.5" x14ac:dyDescent="0.3">
      <c r="A88" s="110" t="str">
        <f t="shared" si="19"/>
        <v>ילד א'</v>
      </c>
      <c r="B88" s="56"/>
      <c r="C88" s="56"/>
      <c r="D88" s="56"/>
      <c r="E88" s="56">
        <f t="shared" ref="E88:E95" si="20">SUM(B88:D88)/3*12</f>
        <v>0</v>
      </c>
      <c r="F88" s="57" t="e">
        <f t="shared" ref="F88:F95" si="21">AVERAGE(B88:D88)</f>
        <v>#DIV/0!</v>
      </c>
    </row>
    <row r="89" spans="1:6" ht="15.5" x14ac:dyDescent="0.3">
      <c r="A89" s="110" t="str">
        <f t="shared" si="19"/>
        <v>ילד ב'</v>
      </c>
      <c r="B89" s="56"/>
      <c r="C89" s="56"/>
      <c r="D89" s="56"/>
      <c r="E89" s="56">
        <f t="shared" si="20"/>
        <v>0</v>
      </c>
      <c r="F89" s="57" t="e">
        <f t="shared" si="21"/>
        <v>#DIV/0!</v>
      </c>
    </row>
    <row r="90" spans="1:6" ht="15.5" x14ac:dyDescent="0.3">
      <c r="A90" s="110" t="str">
        <f t="shared" si="19"/>
        <v>ילד ג'</v>
      </c>
      <c r="B90" s="56"/>
      <c r="C90" s="56"/>
      <c r="D90" s="56"/>
      <c r="E90" s="56">
        <f t="shared" si="20"/>
        <v>0</v>
      </c>
      <c r="F90" s="57" t="e">
        <f t="shared" si="21"/>
        <v>#DIV/0!</v>
      </c>
    </row>
    <row r="91" spans="1:6" ht="15.5" x14ac:dyDescent="0.3">
      <c r="A91" s="110" t="str">
        <f t="shared" si="19"/>
        <v>ילד ד'</v>
      </c>
      <c r="B91" s="56"/>
      <c r="C91" s="56"/>
      <c r="D91" s="56"/>
      <c r="E91" s="56">
        <f t="shared" si="20"/>
        <v>0</v>
      </c>
      <c r="F91" s="57" t="e">
        <f t="shared" si="21"/>
        <v>#DIV/0!</v>
      </c>
    </row>
    <row r="92" spans="1:6" ht="15.5" x14ac:dyDescent="0.3">
      <c r="A92" s="110" t="str">
        <f t="shared" si="19"/>
        <v>ילדה א'</v>
      </c>
      <c r="B92" s="56"/>
      <c r="C92" s="56"/>
      <c r="D92" s="56"/>
      <c r="E92" s="56">
        <f t="shared" si="20"/>
        <v>0</v>
      </c>
      <c r="F92" s="57" t="e">
        <f t="shared" si="21"/>
        <v>#DIV/0!</v>
      </c>
    </row>
    <row r="93" spans="1:6" ht="15.5" x14ac:dyDescent="0.3">
      <c r="A93" s="110" t="str">
        <f t="shared" si="19"/>
        <v>ילדה ב'</v>
      </c>
      <c r="B93" s="56"/>
      <c r="C93" s="56"/>
      <c r="D93" s="56"/>
      <c r="E93" s="56">
        <f t="shared" si="20"/>
        <v>0</v>
      </c>
      <c r="F93" s="57" t="e">
        <f t="shared" si="21"/>
        <v>#DIV/0!</v>
      </c>
    </row>
    <row r="94" spans="1:6" ht="15.5" x14ac:dyDescent="0.3">
      <c r="A94" s="110" t="str">
        <f t="shared" si="19"/>
        <v>ילדה ג'</v>
      </c>
      <c r="B94" s="56"/>
      <c r="C94" s="56"/>
      <c r="D94" s="56"/>
      <c r="E94" s="56">
        <f t="shared" si="20"/>
        <v>0</v>
      </c>
      <c r="F94" s="57" t="e">
        <f t="shared" si="21"/>
        <v>#DIV/0!</v>
      </c>
    </row>
    <row r="95" spans="1:6" ht="15.5" x14ac:dyDescent="0.3">
      <c r="A95" s="110" t="str">
        <f t="shared" si="19"/>
        <v>ילדה ד'</v>
      </c>
      <c r="B95" s="56"/>
      <c r="C95" s="56"/>
      <c r="D95" s="56"/>
      <c r="E95" s="56">
        <f t="shared" si="20"/>
        <v>0</v>
      </c>
      <c r="F95" s="57" t="e">
        <f t="shared" si="21"/>
        <v>#DIV/0!</v>
      </c>
    </row>
    <row r="96" spans="1:6" ht="15.5" x14ac:dyDescent="0.3">
      <c r="A96" s="109" t="s">
        <v>94</v>
      </c>
      <c r="B96" s="115">
        <f>SUM(B88:B95)</f>
        <v>0</v>
      </c>
      <c r="C96" s="115">
        <f>SUM(C88:C95)</f>
        <v>0</v>
      </c>
      <c r="D96" s="115">
        <f>SUM(D88:D95)</f>
        <v>0</v>
      </c>
      <c r="E96" s="115">
        <f>SUM(E88:E95)</f>
        <v>0</v>
      </c>
      <c r="F96" s="57">
        <f>AVERAGE(B96:D96)</f>
        <v>0</v>
      </c>
    </row>
    <row r="97" spans="1:6" ht="15.5" x14ac:dyDescent="0.3">
      <c r="A97" s="111"/>
      <c r="B97" s="48"/>
      <c r="C97" s="48"/>
      <c r="D97" s="48"/>
      <c r="E97" s="48"/>
      <c r="F97" s="55"/>
    </row>
    <row r="98" spans="1:6" ht="20" x14ac:dyDescent="0.3">
      <c r="A98" s="108" t="s">
        <v>0</v>
      </c>
      <c r="B98" s="48"/>
      <c r="C98" s="48"/>
      <c r="D98" s="48"/>
      <c r="E98" s="48"/>
      <c r="F98" s="55"/>
    </row>
    <row r="99" spans="1:6" ht="65.5" x14ac:dyDescent="0.3">
      <c r="A99" s="109" t="str">
        <f t="shared" ref="A99:A107" si="22">A4</f>
        <v>שם</v>
      </c>
      <c r="B99" s="53" t="str">
        <f>תזרים!$D$2</f>
        <v xml:space="preserve">חודש </v>
      </c>
      <c r="C99" s="53" t="str">
        <f>תזרים!$E$2</f>
        <v xml:space="preserve">חודש </v>
      </c>
      <c r="D99" s="53" t="str">
        <f>תזרים!$F$2</f>
        <v xml:space="preserve">חודש </v>
      </c>
      <c r="E99" s="54" t="s">
        <v>125</v>
      </c>
      <c r="F99" s="55"/>
    </row>
    <row r="100" spans="1:6" ht="15.5" x14ac:dyDescent="0.3">
      <c r="A100" s="110" t="str">
        <f t="shared" si="22"/>
        <v>ילד א'</v>
      </c>
      <c r="B100" s="56"/>
      <c r="C100" s="56"/>
      <c r="D100" s="56"/>
      <c r="E100" s="56">
        <f t="shared" ref="E100:E107" si="23">SUM(B100:D100)/3*12</f>
        <v>0</v>
      </c>
      <c r="F100" s="57" t="e">
        <f t="shared" ref="F100:F107" si="24">AVERAGE(B100:D100)</f>
        <v>#DIV/0!</v>
      </c>
    </row>
    <row r="101" spans="1:6" ht="15.5" x14ac:dyDescent="0.3">
      <c r="A101" s="110" t="str">
        <f t="shared" si="22"/>
        <v>ילד ב'</v>
      </c>
      <c r="B101" s="56"/>
      <c r="C101" s="56"/>
      <c r="D101" s="56"/>
      <c r="E101" s="56">
        <f t="shared" si="23"/>
        <v>0</v>
      </c>
      <c r="F101" s="57" t="e">
        <f t="shared" si="24"/>
        <v>#DIV/0!</v>
      </c>
    </row>
    <row r="102" spans="1:6" ht="15.5" x14ac:dyDescent="0.3">
      <c r="A102" s="110" t="str">
        <f t="shared" si="22"/>
        <v>ילד ג'</v>
      </c>
      <c r="B102" s="56"/>
      <c r="C102" s="56"/>
      <c r="D102" s="56"/>
      <c r="E102" s="56">
        <f t="shared" si="23"/>
        <v>0</v>
      </c>
      <c r="F102" s="57" t="e">
        <f t="shared" si="24"/>
        <v>#DIV/0!</v>
      </c>
    </row>
    <row r="103" spans="1:6" ht="15.5" x14ac:dyDescent="0.3">
      <c r="A103" s="110" t="str">
        <f t="shared" si="22"/>
        <v>ילד ד'</v>
      </c>
      <c r="B103" s="56"/>
      <c r="C103" s="56"/>
      <c r="D103" s="56"/>
      <c r="E103" s="56">
        <f t="shared" si="23"/>
        <v>0</v>
      </c>
      <c r="F103" s="57" t="e">
        <f t="shared" si="24"/>
        <v>#DIV/0!</v>
      </c>
    </row>
    <row r="104" spans="1:6" ht="15.5" x14ac:dyDescent="0.3">
      <c r="A104" s="110" t="str">
        <f t="shared" si="22"/>
        <v>ילדה א'</v>
      </c>
      <c r="B104" s="56"/>
      <c r="C104" s="56"/>
      <c r="D104" s="56"/>
      <c r="E104" s="56">
        <f t="shared" si="23"/>
        <v>0</v>
      </c>
      <c r="F104" s="57" t="e">
        <f t="shared" si="24"/>
        <v>#DIV/0!</v>
      </c>
    </row>
    <row r="105" spans="1:6" ht="15.5" x14ac:dyDescent="0.3">
      <c r="A105" s="110" t="str">
        <f t="shared" si="22"/>
        <v>ילדה ב'</v>
      </c>
      <c r="B105" s="56"/>
      <c r="C105" s="56"/>
      <c r="D105" s="56"/>
      <c r="E105" s="56">
        <f t="shared" si="23"/>
        <v>0</v>
      </c>
      <c r="F105" s="57" t="e">
        <f t="shared" si="24"/>
        <v>#DIV/0!</v>
      </c>
    </row>
    <row r="106" spans="1:6" ht="15.5" x14ac:dyDescent="0.3">
      <c r="A106" s="110" t="str">
        <f t="shared" si="22"/>
        <v>ילדה ג'</v>
      </c>
      <c r="B106" s="56"/>
      <c r="C106" s="56"/>
      <c r="D106" s="56"/>
      <c r="E106" s="56">
        <f t="shared" si="23"/>
        <v>0</v>
      </c>
      <c r="F106" s="57" t="e">
        <f t="shared" si="24"/>
        <v>#DIV/0!</v>
      </c>
    </row>
    <row r="107" spans="1:6" ht="15.5" x14ac:dyDescent="0.3">
      <c r="A107" s="110" t="str">
        <f t="shared" si="22"/>
        <v>ילדה ד'</v>
      </c>
      <c r="B107" s="56"/>
      <c r="C107" s="56"/>
      <c r="D107" s="56"/>
      <c r="E107" s="56">
        <f t="shared" si="23"/>
        <v>0</v>
      </c>
      <c r="F107" s="57" t="e">
        <f t="shared" si="24"/>
        <v>#DIV/0!</v>
      </c>
    </row>
    <row r="108" spans="1:6" ht="15.5" x14ac:dyDescent="0.3">
      <c r="A108" s="109" t="s">
        <v>94</v>
      </c>
      <c r="B108" s="115">
        <f>SUM(B100:B107)</f>
        <v>0</v>
      </c>
      <c r="C108" s="115">
        <f>SUM(C100:C107)</f>
        <v>0</v>
      </c>
      <c r="D108" s="115">
        <f>SUM(D100:D107)</f>
        <v>0</v>
      </c>
      <c r="E108" s="115">
        <f>SUM(E100:E107)</f>
        <v>0</v>
      </c>
      <c r="F108" s="57">
        <f>AVERAGE(B108:D108)</f>
        <v>0</v>
      </c>
    </row>
    <row r="109" spans="1:6" ht="15.5" x14ac:dyDescent="0.3">
      <c r="A109" s="111"/>
      <c r="B109" s="48"/>
      <c r="C109" s="48"/>
      <c r="D109" s="48"/>
      <c r="E109" s="48"/>
      <c r="F109" s="55"/>
    </row>
    <row r="110" spans="1:6" ht="20" x14ac:dyDescent="0.3">
      <c r="A110" s="108" t="s">
        <v>101</v>
      </c>
      <c r="B110" s="48"/>
      <c r="C110" s="48"/>
      <c r="D110" s="48"/>
      <c r="E110" s="48"/>
      <c r="F110" s="55"/>
    </row>
    <row r="111" spans="1:6" ht="65.5" x14ac:dyDescent="0.3">
      <c r="A111" s="109" t="str">
        <f t="shared" ref="A111:A119" si="25">A4</f>
        <v>שם</v>
      </c>
      <c r="B111" s="53" t="str">
        <f>תזרים!$D$2</f>
        <v xml:space="preserve">חודש </v>
      </c>
      <c r="C111" s="114" t="str">
        <f>תזרים!$E$2</f>
        <v xml:space="preserve">חודש </v>
      </c>
      <c r="D111" s="53" t="str">
        <f>תזרים!$F$2</f>
        <v xml:space="preserve">חודש </v>
      </c>
      <c r="E111" s="54" t="s">
        <v>125</v>
      </c>
      <c r="F111" s="55"/>
    </row>
    <row r="112" spans="1:6" ht="15.5" x14ac:dyDescent="0.3">
      <c r="A112" s="110" t="str">
        <f t="shared" si="25"/>
        <v>ילד א'</v>
      </c>
      <c r="B112" s="56"/>
      <c r="C112" s="56"/>
      <c r="D112" s="56"/>
      <c r="E112" s="56">
        <f t="shared" ref="E112:E119" si="26">SUM(B112:D112)/3*12</f>
        <v>0</v>
      </c>
      <c r="F112" s="57" t="e">
        <f t="shared" ref="F112:F119" si="27">AVERAGE(B112:D112)</f>
        <v>#DIV/0!</v>
      </c>
    </row>
    <row r="113" spans="1:6" ht="15.5" x14ac:dyDescent="0.3">
      <c r="A113" s="110" t="str">
        <f t="shared" si="25"/>
        <v>ילד ב'</v>
      </c>
      <c r="B113" s="56"/>
      <c r="C113" s="56"/>
      <c r="D113" s="56"/>
      <c r="E113" s="56">
        <f t="shared" si="26"/>
        <v>0</v>
      </c>
      <c r="F113" s="57" t="e">
        <f t="shared" si="27"/>
        <v>#DIV/0!</v>
      </c>
    </row>
    <row r="114" spans="1:6" ht="15.5" x14ac:dyDescent="0.3">
      <c r="A114" s="110" t="str">
        <f t="shared" si="25"/>
        <v>ילד ג'</v>
      </c>
      <c r="B114" s="56"/>
      <c r="C114" s="56"/>
      <c r="D114" s="56"/>
      <c r="E114" s="56">
        <f t="shared" si="26"/>
        <v>0</v>
      </c>
      <c r="F114" s="57" t="e">
        <f t="shared" si="27"/>
        <v>#DIV/0!</v>
      </c>
    </row>
    <row r="115" spans="1:6" ht="15.5" x14ac:dyDescent="0.3">
      <c r="A115" s="110" t="str">
        <f t="shared" si="25"/>
        <v>ילד ד'</v>
      </c>
      <c r="B115" s="56"/>
      <c r="C115" s="56"/>
      <c r="D115" s="56"/>
      <c r="E115" s="56">
        <f t="shared" si="26"/>
        <v>0</v>
      </c>
      <c r="F115" s="57" t="e">
        <f t="shared" si="27"/>
        <v>#DIV/0!</v>
      </c>
    </row>
    <row r="116" spans="1:6" ht="15.5" x14ac:dyDescent="0.3">
      <c r="A116" s="110" t="str">
        <f t="shared" si="25"/>
        <v>ילדה א'</v>
      </c>
      <c r="B116" s="56"/>
      <c r="C116" s="56"/>
      <c r="D116" s="56"/>
      <c r="E116" s="56">
        <f t="shared" si="26"/>
        <v>0</v>
      </c>
      <c r="F116" s="57" t="e">
        <f t="shared" si="27"/>
        <v>#DIV/0!</v>
      </c>
    </row>
    <row r="117" spans="1:6" ht="15.5" x14ac:dyDescent="0.3">
      <c r="A117" s="110" t="str">
        <f t="shared" si="25"/>
        <v>ילדה ב'</v>
      </c>
      <c r="B117" s="56"/>
      <c r="C117" s="56"/>
      <c r="D117" s="56"/>
      <c r="E117" s="56">
        <f t="shared" si="26"/>
        <v>0</v>
      </c>
      <c r="F117" s="57" t="e">
        <f t="shared" si="27"/>
        <v>#DIV/0!</v>
      </c>
    </row>
    <row r="118" spans="1:6" ht="15.5" x14ac:dyDescent="0.3">
      <c r="A118" s="110" t="str">
        <f t="shared" si="25"/>
        <v>ילדה ג'</v>
      </c>
      <c r="B118" s="56"/>
      <c r="C118" s="56"/>
      <c r="D118" s="56"/>
      <c r="E118" s="56">
        <f t="shared" si="26"/>
        <v>0</v>
      </c>
      <c r="F118" s="57" t="e">
        <f t="shared" si="27"/>
        <v>#DIV/0!</v>
      </c>
    </row>
    <row r="119" spans="1:6" ht="15.5" x14ac:dyDescent="0.3">
      <c r="A119" s="110" t="str">
        <f t="shared" si="25"/>
        <v>ילדה ד'</v>
      </c>
      <c r="B119" s="56"/>
      <c r="C119" s="56"/>
      <c r="D119" s="56"/>
      <c r="E119" s="56">
        <f t="shared" si="26"/>
        <v>0</v>
      </c>
      <c r="F119" s="57" t="e">
        <f t="shared" si="27"/>
        <v>#DIV/0!</v>
      </c>
    </row>
    <row r="120" spans="1:6" ht="15.5" x14ac:dyDescent="0.3">
      <c r="A120" s="109" t="s">
        <v>94</v>
      </c>
      <c r="B120" s="115">
        <f>SUM(B112:B119)</f>
        <v>0</v>
      </c>
      <c r="C120" s="115">
        <f>SUM(C112:C119)</f>
        <v>0</v>
      </c>
      <c r="D120" s="115">
        <f>SUM(D112:D119)</f>
        <v>0</v>
      </c>
      <c r="E120" s="115">
        <f>SUM(E112:E119)</f>
        <v>0</v>
      </c>
      <c r="F120" s="57">
        <f>AVERAGE(B120:D120)</f>
        <v>0</v>
      </c>
    </row>
    <row r="121" spans="1:6" ht="15.5" x14ac:dyDescent="0.3">
      <c r="A121" s="111"/>
      <c r="B121" s="48"/>
      <c r="C121" s="48"/>
      <c r="D121" s="48"/>
      <c r="E121" s="48"/>
      <c r="F121" s="55"/>
    </row>
    <row r="122" spans="1:6" ht="20" x14ac:dyDescent="0.3">
      <c r="A122" s="108" t="s">
        <v>155</v>
      </c>
      <c r="B122" s="48"/>
      <c r="C122" s="48"/>
      <c r="D122" s="48"/>
      <c r="E122" s="48"/>
      <c r="F122" s="55"/>
    </row>
    <row r="123" spans="1:6" ht="65.5" x14ac:dyDescent="0.3">
      <c r="A123" s="109" t="str">
        <f t="shared" ref="A123:A131" si="28">A4</f>
        <v>שם</v>
      </c>
      <c r="B123" s="53" t="str">
        <f>תזרים!$D$2</f>
        <v xml:space="preserve">חודש </v>
      </c>
      <c r="C123" s="53" t="str">
        <f>תזרים!$E$2</f>
        <v xml:space="preserve">חודש </v>
      </c>
      <c r="D123" s="53" t="str">
        <f>תזרים!$F$2</f>
        <v xml:space="preserve">חודש </v>
      </c>
      <c r="E123" s="54" t="s">
        <v>125</v>
      </c>
      <c r="F123" s="55"/>
    </row>
    <row r="124" spans="1:6" ht="15.5" x14ac:dyDescent="0.3">
      <c r="A124" s="110" t="str">
        <f t="shared" si="28"/>
        <v>ילד א'</v>
      </c>
      <c r="B124" s="56"/>
      <c r="C124" s="56"/>
      <c r="D124" s="56"/>
      <c r="E124" s="56">
        <f t="shared" ref="E124:E131" si="29">SUM(B124:D124)/3*12</f>
        <v>0</v>
      </c>
      <c r="F124" s="57" t="e">
        <f t="shared" ref="F124:F131" si="30">AVERAGE(B124:D124)</f>
        <v>#DIV/0!</v>
      </c>
    </row>
    <row r="125" spans="1:6" ht="15.5" x14ac:dyDescent="0.3">
      <c r="A125" s="110" t="str">
        <f t="shared" si="28"/>
        <v>ילד ב'</v>
      </c>
      <c r="B125" s="56"/>
      <c r="C125" s="56"/>
      <c r="D125" s="56"/>
      <c r="E125" s="56">
        <f t="shared" si="29"/>
        <v>0</v>
      </c>
      <c r="F125" s="57" t="e">
        <f t="shared" si="30"/>
        <v>#DIV/0!</v>
      </c>
    </row>
    <row r="126" spans="1:6" ht="15.5" x14ac:dyDescent="0.3">
      <c r="A126" s="110" t="str">
        <f t="shared" si="28"/>
        <v>ילד ג'</v>
      </c>
      <c r="B126" s="56"/>
      <c r="C126" s="56"/>
      <c r="D126" s="56"/>
      <c r="E126" s="56">
        <f t="shared" si="29"/>
        <v>0</v>
      </c>
      <c r="F126" s="57" t="e">
        <f t="shared" si="30"/>
        <v>#DIV/0!</v>
      </c>
    </row>
    <row r="127" spans="1:6" ht="15.5" x14ac:dyDescent="0.3">
      <c r="A127" s="110" t="str">
        <f t="shared" si="28"/>
        <v>ילד ד'</v>
      </c>
      <c r="B127" s="56"/>
      <c r="C127" s="56"/>
      <c r="D127" s="56"/>
      <c r="E127" s="56">
        <f t="shared" si="29"/>
        <v>0</v>
      </c>
      <c r="F127" s="57" t="e">
        <f t="shared" si="30"/>
        <v>#DIV/0!</v>
      </c>
    </row>
    <row r="128" spans="1:6" ht="15.5" x14ac:dyDescent="0.3">
      <c r="A128" s="110" t="str">
        <f t="shared" si="28"/>
        <v>ילדה א'</v>
      </c>
      <c r="B128" s="56"/>
      <c r="C128" s="56"/>
      <c r="D128" s="56"/>
      <c r="E128" s="56">
        <f t="shared" si="29"/>
        <v>0</v>
      </c>
      <c r="F128" s="57" t="e">
        <f t="shared" si="30"/>
        <v>#DIV/0!</v>
      </c>
    </row>
    <row r="129" spans="1:6" ht="15.5" x14ac:dyDescent="0.3">
      <c r="A129" s="110" t="str">
        <f t="shared" si="28"/>
        <v>ילדה ב'</v>
      </c>
      <c r="B129" s="56"/>
      <c r="C129" s="56"/>
      <c r="D129" s="56"/>
      <c r="E129" s="56">
        <f t="shared" si="29"/>
        <v>0</v>
      </c>
      <c r="F129" s="57" t="e">
        <f t="shared" si="30"/>
        <v>#DIV/0!</v>
      </c>
    </row>
    <row r="130" spans="1:6" ht="15.5" x14ac:dyDescent="0.3">
      <c r="A130" s="110" t="str">
        <f t="shared" si="28"/>
        <v>ילדה ג'</v>
      </c>
      <c r="B130" s="56"/>
      <c r="C130" s="56"/>
      <c r="D130" s="56"/>
      <c r="E130" s="56">
        <f t="shared" si="29"/>
        <v>0</v>
      </c>
      <c r="F130" s="57" t="e">
        <f t="shared" si="30"/>
        <v>#DIV/0!</v>
      </c>
    </row>
    <row r="131" spans="1:6" ht="15.5" x14ac:dyDescent="0.3">
      <c r="A131" s="110" t="str">
        <f t="shared" si="28"/>
        <v>ילדה ד'</v>
      </c>
      <c r="B131" s="56"/>
      <c r="C131" s="56"/>
      <c r="D131" s="56"/>
      <c r="E131" s="56">
        <f t="shared" si="29"/>
        <v>0</v>
      </c>
      <c r="F131" s="57" t="e">
        <f t="shared" si="30"/>
        <v>#DIV/0!</v>
      </c>
    </row>
    <row r="132" spans="1:6" ht="15.5" x14ac:dyDescent="0.3">
      <c r="A132" s="109" t="s">
        <v>94</v>
      </c>
      <c r="B132" s="115">
        <f>SUM(B124:B131)</f>
        <v>0</v>
      </c>
      <c r="C132" s="115">
        <f>SUM(C124:C131)</f>
        <v>0</v>
      </c>
      <c r="D132" s="115">
        <f>SUM(D124:D131)</f>
        <v>0</v>
      </c>
      <c r="E132" s="115">
        <f>SUM(E124:E131)</f>
        <v>0</v>
      </c>
      <c r="F132" s="57">
        <f>AVERAGE(B132:D132)</f>
        <v>0</v>
      </c>
    </row>
    <row r="133" spans="1:6" ht="15.5" x14ac:dyDescent="0.35">
      <c r="A133" s="112"/>
      <c r="B133" s="38"/>
      <c r="C133" s="39"/>
      <c r="D133" s="39"/>
      <c r="E133" s="39"/>
      <c r="F133" s="40"/>
    </row>
  </sheetData>
  <sheetProtection password="DEB2" sheet="1" formatCells="0" formatColumns="0" formatRows="0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2"/>
  <sheetViews>
    <sheetView showGridLines="0" rightToLeft="1" zoomScale="90" zoomScaleNormal="90" workbookViewId="0">
      <selection activeCell="C4" sqref="C4:F4"/>
    </sheetView>
  </sheetViews>
  <sheetFormatPr defaultColWidth="9" defaultRowHeight="15.5" x14ac:dyDescent="0.3"/>
  <cols>
    <col min="1" max="1" width="1.58203125" style="1" customWidth="1"/>
    <col min="2" max="2" width="22.58203125" style="124" customWidth="1"/>
    <col min="3" max="6" width="22.58203125" style="4" customWidth="1"/>
    <col min="7" max="7" width="22.58203125" style="22" customWidth="1"/>
    <col min="8" max="8" width="26.9140625" style="4" bestFit="1" customWidth="1"/>
    <col min="9" max="16384" width="9" style="4"/>
  </cols>
  <sheetData>
    <row r="1" spans="2:8" ht="53.5" thickBot="1" x14ac:dyDescent="0.35">
      <c r="B1" s="121"/>
      <c r="C1" s="1"/>
      <c r="D1" s="1"/>
      <c r="E1" s="1"/>
      <c r="F1" s="1"/>
      <c r="G1" s="59" t="s">
        <v>108</v>
      </c>
      <c r="H1" s="1"/>
    </row>
    <row r="2" spans="2:8" ht="28.5" thickBot="1" x14ac:dyDescent="0.35">
      <c r="B2" s="122" t="s">
        <v>65</v>
      </c>
      <c r="C2" s="60" t="str">
        <f>תזרים!D2</f>
        <v xml:space="preserve">חודש </v>
      </c>
      <c r="D2" s="60" t="str">
        <f>תזרים!E2</f>
        <v xml:space="preserve">חודש </v>
      </c>
      <c r="E2" s="60" t="str">
        <f>תזרים!F2</f>
        <v xml:space="preserve">חודש </v>
      </c>
      <c r="F2" s="61" t="s">
        <v>59</v>
      </c>
      <c r="G2" s="62" t="s">
        <v>44</v>
      </c>
      <c r="H2" s="63" t="s">
        <v>42</v>
      </c>
    </row>
    <row r="3" spans="2:8" x14ac:dyDescent="0.3">
      <c r="B3" s="116"/>
      <c r="C3" s="64"/>
      <c r="D3" s="64"/>
      <c r="E3" s="64"/>
      <c r="F3" s="64"/>
      <c r="G3" s="65">
        <f t="shared" ref="G3:G18" si="0">IF(F3=0,SUM(C3:E3)/3,F3/12)</f>
        <v>0</v>
      </c>
      <c r="H3" s="66"/>
    </row>
    <row r="4" spans="2:8" x14ac:dyDescent="0.3">
      <c r="B4" s="117"/>
      <c r="C4" s="67"/>
      <c r="D4" s="67"/>
      <c r="E4" s="67"/>
      <c r="F4" s="67"/>
      <c r="G4" s="65">
        <f t="shared" si="0"/>
        <v>0</v>
      </c>
      <c r="H4" s="68"/>
    </row>
    <row r="5" spans="2:8" x14ac:dyDescent="0.3">
      <c r="B5" s="117"/>
      <c r="C5" s="67"/>
      <c r="D5" s="67"/>
      <c r="E5" s="67"/>
      <c r="F5" s="67"/>
      <c r="G5" s="65">
        <f>IF(F5=0,SUM(C5:E5)/3,F5/12)</f>
        <v>0</v>
      </c>
      <c r="H5" s="68"/>
    </row>
    <row r="6" spans="2:8" x14ac:dyDescent="0.3">
      <c r="B6" s="118"/>
      <c r="C6" s="67"/>
      <c r="D6" s="67"/>
      <c r="E6" s="67"/>
      <c r="F6" s="67"/>
      <c r="G6" s="65">
        <f t="shared" si="0"/>
        <v>0</v>
      </c>
      <c r="H6" s="68"/>
    </row>
    <row r="7" spans="2:8" x14ac:dyDescent="0.3">
      <c r="B7" s="118"/>
      <c r="C7" s="67"/>
      <c r="D7" s="67"/>
      <c r="E7" s="67"/>
      <c r="F7" s="67"/>
      <c r="G7" s="65">
        <f t="shared" si="0"/>
        <v>0</v>
      </c>
      <c r="H7" s="68"/>
    </row>
    <row r="8" spans="2:8" x14ac:dyDescent="0.3">
      <c r="B8" s="118"/>
      <c r="C8" s="67"/>
      <c r="D8" s="67"/>
      <c r="E8" s="67"/>
      <c r="F8" s="67"/>
      <c r="G8" s="65">
        <f t="shared" si="0"/>
        <v>0</v>
      </c>
      <c r="H8" s="68"/>
    </row>
    <row r="9" spans="2:8" x14ac:dyDescent="0.3">
      <c r="B9" s="118"/>
      <c r="C9" s="67"/>
      <c r="D9" s="67"/>
      <c r="E9" s="67"/>
      <c r="F9" s="67"/>
      <c r="G9" s="65">
        <f t="shared" si="0"/>
        <v>0</v>
      </c>
      <c r="H9" s="68"/>
    </row>
    <row r="10" spans="2:8" x14ac:dyDescent="0.3">
      <c r="B10" s="118"/>
      <c r="C10" s="67"/>
      <c r="D10" s="67"/>
      <c r="E10" s="67"/>
      <c r="F10" s="67"/>
      <c r="G10" s="65">
        <f t="shared" si="0"/>
        <v>0</v>
      </c>
      <c r="H10" s="69"/>
    </row>
    <row r="11" spans="2:8" x14ac:dyDescent="0.3">
      <c r="B11" s="118"/>
      <c r="C11" s="67"/>
      <c r="D11" s="67"/>
      <c r="E11" s="67"/>
      <c r="F11" s="67"/>
      <c r="G11" s="65">
        <f t="shared" si="0"/>
        <v>0</v>
      </c>
      <c r="H11" s="68"/>
    </row>
    <row r="12" spans="2:8" x14ac:dyDescent="0.3">
      <c r="B12" s="117"/>
      <c r="C12" s="67"/>
      <c r="D12" s="67"/>
      <c r="E12" s="67"/>
      <c r="F12" s="67"/>
      <c r="G12" s="65">
        <f t="shared" si="0"/>
        <v>0</v>
      </c>
      <c r="H12" s="68"/>
    </row>
    <row r="13" spans="2:8" x14ac:dyDescent="0.3">
      <c r="B13" s="118"/>
      <c r="C13" s="67"/>
      <c r="D13" s="67"/>
      <c r="E13" s="67"/>
      <c r="F13" s="67"/>
      <c r="G13" s="65">
        <f t="shared" si="0"/>
        <v>0</v>
      </c>
      <c r="H13" s="68"/>
    </row>
    <row r="14" spans="2:8" x14ac:dyDescent="0.3">
      <c r="B14" s="118"/>
      <c r="C14" s="67"/>
      <c r="D14" s="67"/>
      <c r="E14" s="67"/>
      <c r="F14" s="67"/>
      <c r="G14" s="65">
        <f t="shared" si="0"/>
        <v>0</v>
      </c>
      <c r="H14" s="68"/>
    </row>
    <row r="15" spans="2:8" x14ac:dyDescent="0.3">
      <c r="B15" s="119"/>
      <c r="C15" s="67"/>
      <c r="D15" s="67"/>
      <c r="E15" s="67"/>
      <c r="F15" s="67"/>
      <c r="G15" s="65">
        <f t="shared" si="0"/>
        <v>0</v>
      </c>
      <c r="H15" s="68"/>
    </row>
    <row r="16" spans="2:8" x14ac:dyDescent="0.3">
      <c r="B16" s="119"/>
      <c r="C16" s="67"/>
      <c r="D16" s="67"/>
      <c r="E16" s="67"/>
      <c r="F16" s="67"/>
      <c r="G16" s="65">
        <f t="shared" si="0"/>
        <v>0</v>
      </c>
      <c r="H16" s="68"/>
    </row>
    <row r="17" spans="2:8" x14ac:dyDescent="0.3">
      <c r="B17" s="118"/>
      <c r="C17" s="67"/>
      <c r="D17" s="67"/>
      <c r="E17" s="67"/>
      <c r="F17" s="67"/>
      <c r="G17" s="65">
        <f t="shared" si="0"/>
        <v>0</v>
      </c>
      <c r="H17" s="68"/>
    </row>
    <row r="18" spans="2:8" ht="16" thickBot="1" x14ac:dyDescent="0.35">
      <c r="B18" s="120"/>
      <c r="C18" s="70"/>
      <c r="D18" s="70"/>
      <c r="E18" s="70"/>
      <c r="F18" s="70"/>
      <c r="G18" s="71">
        <f t="shared" si="0"/>
        <v>0</v>
      </c>
      <c r="H18" s="72"/>
    </row>
    <row r="19" spans="2:8" ht="18.5" thickBot="1" x14ac:dyDescent="0.35">
      <c r="B19" s="123" t="s">
        <v>24</v>
      </c>
      <c r="C19" s="73">
        <f>SUM(C3:C18)</f>
        <v>0</v>
      </c>
      <c r="D19" s="73">
        <f>SUM(D3:D18)</f>
        <v>0</v>
      </c>
      <c r="E19" s="73">
        <f>SUM(E3:E18)</f>
        <v>0</v>
      </c>
      <c r="F19" s="73">
        <f>SUM(F3:F18)</f>
        <v>0</v>
      </c>
      <c r="G19" s="73">
        <f>SUM(G3:G18)</f>
        <v>0</v>
      </c>
      <c r="H19" s="22"/>
    </row>
    <row r="20" spans="2:8" s="1" customFormat="1" x14ac:dyDescent="0.3">
      <c r="B20" s="121"/>
      <c r="G20" s="3"/>
    </row>
    <row r="21" spans="2:8" s="1" customFormat="1" x14ac:dyDescent="0.3">
      <c r="B21" s="121"/>
      <c r="G21" s="3"/>
    </row>
    <row r="22" spans="2:8" s="1" customFormat="1" x14ac:dyDescent="0.3">
      <c r="B22" s="121"/>
      <c r="G22" s="3"/>
    </row>
  </sheetData>
  <sheetProtection password="DEB2" sheet="1" formatCells="0" formatColumns="0" formatRows="0"/>
  <pageMargins left="0.23622047244094491" right="0.23622047244094491" top="0.94488188976377963" bottom="0.15748031496062992" header="0.11811023622047245" footer="0.31496062992125984"/>
  <pageSetup paperSize="9" scale="75" orientation="portrait" verticalDpi="0" r:id="rId1"/>
  <headerFooter>
    <oddHeader>&amp;C&amp;"FrankRuehl,מודגש"&amp;14צביקה וינר
ייעוץ ואימון לכלכלת המשפחה
‏054-8038333 &amp;12‏tsvika.wiener@gmail.com&amp;16
&amp;12‏© כל הזכויות שמורות לצבי וינר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4</vt:i4>
      </vt:variant>
      <vt:variant>
        <vt:lpstr>טווחים בעלי שם</vt:lpstr>
      </vt:variant>
      <vt:variant>
        <vt:i4>1</vt:i4>
      </vt:variant>
    </vt:vector>
  </HeadingPairs>
  <TitlesOfParts>
    <vt:vector size="5" baseType="lpstr">
      <vt:lpstr>תזרים</vt:lpstr>
      <vt:lpstr>ביטוחים</vt:lpstr>
      <vt:lpstr>חינוך וילדים</vt:lpstr>
      <vt:lpstr>הוצאות אחר</vt:lpstr>
      <vt:lpstr>תזרים!WPrint_Area_W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צביקה וינר</dc:creator>
  <cp:lastModifiedBy>יעל אלישבע וינר</cp:lastModifiedBy>
  <cp:lastPrinted>2017-12-11T11:11:12Z</cp:lastPrinted>
  <dcterms:created xsi:type="dcterms:W3CDTF">2015-04-14T07:43:21Z</dcterms:created>
  <dcterms:modified xsi:type="dcterms:W3CDTF">2024-07-03T11:45:49Z</dcterms:modified>
</cp:coreProperties>
</file>